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Website\2023\"/>
    </mc:Choice>
  </mc:AlternateContent>
  <xr:revisionPtr revIDLastSave="0" documentId="8_{AA397062-1211-497B-B30A-F089B6AE1044}" xr6:coauthVersionLast="47" xr6:coauthVersionMax="47" xr10:uidLastSave="{00000000-0000-0000-0000-000000000000}"/>
  <bookViews>
    <workbookView xWindow="-120" yWindow="-120" windowWidth="25440" windowHeight="15390" activeTab="2" xr2:uid="{00000000-000D-0000-FFFF-FFFF00000000}"/>
  </bookViews>
  <sheets>
    <sheet name="Planting Plan" sheetId="1" r:id="rId1"/>
    <sheet name="Replicated" sheetId="6" r:id="rId2"/>
    <sheet name="Summary" sheetId="7" r:id="rId3"/>
    <sheet name="STATS" sheetId="8" r:id="rId4"/>
    <sheet name="SAS Output" sheetId="9" r:id="rId5"/>
  </sheets>
  <definedNames>
    <definedName name="_xlnm._FilterDatabase" localSheetId="0" hidden="1">'Planting Plan'!$A$2:$N$2</definedName>
    <definedName name="_xlnm._FilterDatabase" localSheetId="1" hidden="1">Replicated!$A$1:$N$1</definedName>
    <definedName name="_xlnm._FilterDatabase" localSheetId="2" hidden="1">Summary!$A$1:$L$1</definedName>
    <definedName name="IDX" localSheetId="4">'SAS Output'!#REF!</definedName>
    <definedName name="_xlnm.Print_Titles" localSheetId="0">'Planting Plan'!$1:$2</definedName>
    <definedName name="_xlnm.Print_Titles" localSheetId="1">Replicated!$1:$1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7" i="6" l="1"/>
  <c r="N67" i="6" s="1"/>
  <c r="M66" i="6"/>
  <c r="N66" i="6" s="1"/>
  <c r="N65" i="6"/>
  <c r="M65" i="6"/>
  <c r="N64" i="6"/>
  <c r="M64" i="6"/>
  <c r="M63" i="6"/>
  <c r="N63" i="6" s="1"/>
  <c r="M62" i="6"/>
  <c r="N62" i="6" s="1"/>
  <c r="M61" i="6"/>
  <c r="N61" i="6" s="1"/>
  <c r="M60" i="6"/>
  <c r="N60" i="6" s="1"/>
  <c r="N59" i="6"/>
  <c r="M59" i="6"/>
  <c r="M58" i="6"/>
  <c r="N58" i="6" s="1"/>
  <c r="N57" i="6"/>
  <c r="M57" i="6"/>
  <c r="M56" i="6"/>
  <c r="N56" i="6" s="1"/>
  <c r="M55" i="6"/>
  <c r="N55" i="6" s="1"/>
  <c r="N54" i="6"/>
  <c r="M54" i="6"/>
  <c r="N53" i="6"/>
  <c r="M53" i="6"/>
  <c r="M52" i="6"/>
  <c r="N52" i="6" s="1"/>
  <c r="M51" i="6"/>
  <c r="N51" i="6" s="1"/>
  <c r="M50" i="6"/>
  <c r="N50" i="6" s="1"/>
  <c r="N49" i="6"/>
  <c r="M49" i="6"/>
  <c r="M48" i="6"/>
  <c r="N48" i="6" s="1"/>
  <c r="N47" i="6"/>
  <c r="M47" i="6"/>
  <c r="M46" i="6"/>
  <c r="N46" i="6" s="1"/>
  <c r="M45" i="6"/>
  <c r="N45" i="6" s="1"/>
  <c r="N44" i="6"/>
  <c r="M44" i="6"/>
  <c r="N43" i="6"/>
  <c r="M43" i="6"/>
  <c r="M42" i="6"/>
  <c r="N42" i="6" s="1"/>
  <c r="M41" i="6"/>
  <c r="N41" i="6" s="1"/>
  <c r="M40" i="6"/>
  <c r="N40" i="6" s="1"/>
  <c r="N39" i="6"/>
  <c r="M39" i="6"/>
  <c r="M38" i="6"/>
  <c r="N38" i="6" s="1"/>
  <c r="N37" i="6"/>
  <c r="M37" i="6"/>
  <c r="M36" i="6"/>
  <c r="N36" i="6" s="1"/>
  <c r="M35" i="6"/>
  <c r="N35" i="6" s="1"/>
  <c r="N34" i="6"/>
  <c r="M34" i="6"/>
  <c r="M32" i="6"/>
  <c r="N32" i="6" s="1"/>
  <c r="M31" i="6"/>
  <c r="N31" i="6" s="1"/>
  <c r="M30" i="6"/>
  <c r="N30" i="6" s="1"/>
  <c r="N29" i="6"/>
  <c r="M29" i="6"/>
  <c r="M28" i="6"/>
  <c r="N28" i="6" s="1"/>
  <c r="N27" i="6"/>
  <c r="M27" i="6"/>
  <c r="M26" i="6"/>
  <c r="N26" i="6" s="1"/>
  <c r="M25" i="6"/>
  <c r="N25" i="6" s="1"/>
  <c r="N24" i="6"/>
  <c r="M24" i="6"/>
  <c r="M23" i="6"/>
  <c r="N23" i="6" s="1"/>
  <c r="M22" i="6"/>
  <c r="N22" i="6" s="1"/>
  <c r="M21" i="6"/>
  <c r="N21" i="6" s="1"/>
  <c r="M20" i="6"/>
  <c r="N20" i="6" s="1"/>
  <c r="N19" i="6"/>
  <c r="M19" i="6"/>
  <c r="M18" i="6"/>
  <c r="N18" i="6" s="1"/>
  <c r="N17" i="6"/>
  <c r="M17" i="6"/>
  <c r="M16" i="6"/>
  <c r="N16" i="6" s="1"/>
  <c r="M15" i="6"/>
  <c r="N15" i="6" s="1"/>
  <c r="N14" i="6"/>
  <c r="M14" i="6"/>
  <c r="M13" i="6"/>
  <c r="N13" i="6" s="1"/>
  <c r="M12" i="6"/>
  <c r="N12" i="6" s="1"/>
  <c r="M11" i="6"/>
  <c r="N11" i="6" s="1"/>
  <c r="M10" i="6"/>
  <c r="N10" i="6" s="1"/>
  <c r="N9" i="6"/>
  <c r="M9" i="6"/>
  <c r="M8" i="6"/>
  <c r="N8" i="6" s="1"/>
  <c r="N7" i="6"/>
  <c r="M7" i="6"/>
  <c r="M6" i="6"/>
  <c r="N6" i="6" s="1"/>
  <c r="M5" i="6"/>
  <c r="N5" i="6" s="1"/>
  <c r="N4" i="6"/>
  <c r="M4" i="6"/>
  <c r="M3" i="6"/>
  <c r="N3" i="6" s="1"/>
  <c r="N2" i="6"/>
  <c r="M2" i="6"/>
  <c r="H24" i="1" l="1"/>
  <c r="I24" i="1" s="1"/>
  <c r="J24" i="1" s="1"/>
  <c r="K24" i="1" s="1"/>
  <c r="H23" i="1"/>
  <c r="I23" i="1" s="1"/>
  <c r="J23" i="1" s="1"/>
  <c r="K23" i="1" s="1"/>
  <c r="H22" i="1"/>
  <c r="I22" i="1" s="1"/>
  <c r="J22" i="1" s="1"/>
  <c r="K22" i="1" s="1"/>
  <c r="H21" i="1"/>
  <c r="I21" i="1" s="1"/>
  <c r="J21" i="1" s="1"/>
  <c r="K21" i="1" s="1"/>
  <c r="H20" i="1"/>
  <c r="I20" i="1" s="1"/>
  <c r="J20" i="1" s="1"/>
  <c r="K20" i="1" s="1"/>
  <c r="H19" i="1"/>
  <c r="I19" i="1" s="1"/>
  <c r="J19" i="1" s="1"/>
  <c r="K19" i="1" s="1"/>
  <c r="H18" i="1"/>
  <c r="I18" i="1" s="1"/>
  <c r="J18" i="1" s="1"/>
  <c r="K18" i="1" s="1"/>
  <c r="H17" i="1"/>
  <c r="I17" i="1" s="1"/>
  <c r="J17" i="1" s="1"/>
  <c r="K17" i="1" s="1"/>
  <c r="H16" i="1"/>
  <c r="I16" i="1" s="1"/>
  <c r="J16" i="1" s="1"/>
  <c r="K16" i="1" s="1"/>
  <c r="H15" i="1"/>
  <c r="I15" i="1" s="1"/>
  <c r="J15" i="1" s="1"/>
  <c r="K15" i="1" s="1"/>
  <c r="H14" i="1"/>
  <c r="I14" i="1" s="1"/>
  <c r="J14" i="1" s="1"/>
  <c r="K14" i="1" s="1"/>
  <c r="H13" i="1"/>
  <c r="I13" i="1" s="1"/>
  <c r="J13" i="1" s="1"/>
  <c r="K13" i="1" s="1"/>
  <c r="H12" i="1"/>
  <c r="I12" i="1" s="1"/>
  <c r="J12" i="1" s="1"/>
  <c r="K12" i="1" s="1"/>
  <c r="H11" i="1"/>
  <c r="I11" i="1" s="1"/>
  <c r="J11" i="1" s="1"/>
  <c r="K11" i="1" s="1"/>
  <c r="H10" i="1"/>
  <c r="I10" i="1" s="1"/>
  <c r="J10" i="1" s="1"/>
  <c r="K10" i="1" s="1"/>
  <c r="H9" i="1"/>
  <c r="I9" i="1" s="1"/>
  <c r="J9" i="1" s="1"/>
  <c r="K9" i="1" s="1"/>
  <c r="H8" i="1"/>
  <c r="I8" i="1" s="1"/>
  <c r="J8" i="1" s="1"/>
  <c r="K8" i="1" s="1"/>
  <c r="H7" i="1"/>
  <c r="I7" i="1" s="1"/>
  <c r="J7" i="1" s="1"/>
  <c r="K7" i="1" s="1"/>
  <c r="H6" i="1"/>
  <c r="I6" i="1" s="1"/>
  <c r="J6" i="1" s="1"/>
  <c r="K6" i="1" s="1"/>
  <c r="H5" i="1"/>
  <c r="I5" i="1" s="1"/>
  <c r="J5" i="1" s="1"/>
  <c r="K5" i="1" s="1"/>
  <c r="H4" i="1"/>
  <c r="I4" i="1" s="1"/>
  <c r="J4" i="1" s="1"/>
  <c r="K4" i="1" s="1"/>
  <c r="H3" i="1"/>
  <c r="I3" i="1" s="1"/>
  <c r="J3" i="1" s="1"/>
  <c r="K3" i="1" s="1"/>
</calcChain>
</file>

<file path=xl/sharedStrings.xml><?xml version="1.0" encoding="utf-8"?>
<sst xmlns="http://schemas.openxmlformats.org/spreadsheetml/2006/main" count="1814" uniqueCount="185">
  <si>
    <t xml:space="preserve">Entry </t>
  </si>
  <si>
    <t>Mkt</t>
  </si>
  <si>
    <t>Origin</t>
  </si>
  <si>
    <t>Pedigree</t>
  </si>
  <si>
    <t>Rep 1</t>
  </si>
  <si>
    <t>Rep 2</t>
  </si>
  <si>
    <t>Rep 3</t>
  </si>
  <si>
    <t>Aberdeen</t>
  </si>
  <si>
    <t>KWT</t>
  </si>
  <si>
    <t>ID</t>
  </si>
  <si>
    <t>STEPHENS</t>
  </si>
  <si>
    <t>Nord Desprez/Pullman Sel. 101, CItr13438</t>
  </si>
  <si>
    <t>SWW</t>
  </si>
  <si>
    <t xml:space="preserve">Check </t>
  </si>
  <si>
    <t>Club</t>
  </si>
  <si>
    <t>USDA-ARS</t>
  </si>
  <si>
    <t>MADSEN</t>
  </si>
  <si>
    <t>Kim Campbell</t>
  </si>
  <si>
    <t>Yueguang Wang</t>
  </si>
  <si>
    <t>Cooperator</t>
  </si>
  <si>
    <t>OSU</t>
  </si>
  <si>
    <t>Robert Zemetra</t>
  </si>
  <si>
    <t>UI</t>
  </si>
  <si>
    <t>R. Zemetra</t>
  </si>
  <si>
    <t>OR2160243</t>
  </si>
  <si>
    <t>Mary/96-16702A</t>
  </si>
  <si>
    <t>OR2160264</t>
  </si>
  <si>
    <t>Ladd/ORSS-1757</t>
  </si>
  <si>
    <t>OR2170559</t>
  </si>
  <si>
    <t>NSL08-3485/SY-Ovation//OR951431/NSA 94-2137</t>
  </si>
  <si>
    <t>OR5180071</t>
  </si>
  <si>
    <t>ARS98X402-1C/OR2080641</t>
  </si>
  <si>
    <t>UIL16-478001</t>
  </si>
  <si>
    <t>[ LCSSONIC x 08-21702A ]</t>
  </si>
  <si>
    <t>OR2180149</t>
  </si>
  <si>
    <t>OR2090540/Ladd</t>
  </si>
  <si>
    <t>OR2180377</t>
  </si>
  <si>
    <t>Rosalyn/OR2131615</t>
  </si>
  <si>
    <t>OR2190025 CL+</t>
  </si>
  <si>
    <t>Rosalyn/3/ORCF-103/AP100CL//OR2060371</t>
  </si>
  <si>
    <t>OR2190027 CL+</t>
  </si>
  <si>
    <t>TRT</t>
  </si>
  <si>
    <t>4-ENV</t>
  </si>
  <si>
    <t>1-env</t>
  </si>
  <si>
    <t xml:space="preserve">2022-2023 Group 41 - Western Uniform Regional Soft Winter Wheat Nursery </t>
  </si>
  <si>
    <t>LCS SHINE</t>
  </si>
  <si>
    <t>PRITCHETT</t>
  </si>
  <si>
    <t>OR5180072</t>
  </si>
  <si>
    <t>ORI2200083 CL+</t>
  </si>
  <si>
    <t>ORCF-103/AP100CL//OR2060371/3/Skiles//ORH031303/Skiles 's'</t>
  </si>
  <si>
    <t>OR2200130</t>
  </si>
  <si>
    <t>OR2090473/11-163-2H</t>
  </si>
  <si>
    <t>UIL14-211120A</t>
  </si>
  <si>
    <t>[ OVATION x 06-29002B ]</t>
  </si>
  <si>
    <t>UIL17-995133B</t>
  </si>
  <si>
    <t>[ ORLD112670 x LWW14-74511 ]</t>
  </si>
  <si>
    <t>ARS16DH44-17CAW</t>
  </si>
  <si>
    <t>X20060123-0-31C/X040359-3-17</t>
  </si>
  <si>
    <t>ARS16X227-3CBW</t>
  </si>
  <si>
    <t>16X0042/Pritchett</t>
  </si>
  <si>
    <t>ARS14X114-RS-1CBW</t>
  </si>
  <si>
    <t>(XERPHA/X06132-45C)</t>
  </si>
  <si>
    <t>ARS15X1501-9-2CBW</t>
  </si>
  <si>
    <t>14X1124/4J071366-1</t>
  </si>
  <si>
    <t>MOIST</t>
  </si>
  <si>
    <t>PRO</t>
  </si>
  <si>
    <t>TWT</t>
  </si>
  <si>
    <t>SUMMARY OF ANOVA</t>
  </si>
  <si>
    <t>Variable</t>
  </si>
  <si>
    <t>LSD</t>
  </si>
  <si>
    <t>Sum of Squares</t>
  </si>
  <si>
    <t>Mean Square</t>
  </si>
  <si>
    <t>F Value</t>
  </si>
  <si>
    <t>Pr &gt; F</t>
  </si>
  <si>
    <t>R-Square</t>
  </si>
  <si>
    <t>Coeff Var</t>
  </si>
  <si>
    <t>Root MSE</t>
  </si>
  <si>
    <t>Mean</t>
  </si>
  <si>
    <t>Error DF</t>
  </si>
  <si>
    <t>Critical Val of t</t>
  </si>
  <si>
    <t>Value</t>
  </si>
  <si>
    <t>Error</t>
  </si>
  <si>
    <t>Corrected V.</t>
  </si>
  <si>
    <t>Rep</t>
  </si>
  <si>
    <t>lbsplot</t>
  </si>
  <si>
    <t>MOISTCOM</t>
  </si>
  <si>
    <t>TWTCOM</t>
  </si>
  <si>
    <t>ENT</t>
  </si>
  <si>
    <t>PLOT</t>
  </si>
  <si>
    <t>YLDASIS</t>
  </si>
  <si>
    <t>YLDADJ</t>
  </si>
  <si>
    <t>Sample Lost</t>
  </si>
  <si>
    <t>2023 Gp41 AB F202</t>
  </si>
  <si>
    <t>The GLM Procedure</t>
  </si>
  <si>
    <t>Class Level Information</t>
  </si>
  <si>
    <t>Class</t>
  </si>
  <si>
    <t>Levels</t>
  </si>
  <si>
    <t>Values</t>
  </si>
  <si>
    <t>1 2 3</t>
  </si>
  <si>
    <t>4101 4102 4103 4104 4105 4106 4107 4108 4109 4110 4111 4112 4113 4114 4115 4116 4117 4118 4119 4120 4121 4122</t>
  </si>
  <si>
    <t>Data for Analysis of lbsplot MOISTCOM TWTCOM</t>
  </si>
  <si>
    <t>Number of Observations Read</t>
  </si>
  <si>
    <t>Number of Observations Used</t>
  </si>
  <si>
    <t>Data for Analysis of MOIST PRO TWT YLDASIS</t>
  </si>
  <si>
    <t>Note:</t>
  </si>
  <si>
    <t>Variables in each group are consistent with respect to the presence or absence of missing values.</t>
  </si>
  <si>
    <t>Dependent Variable: lbsplot lbsplot</t>
  </si>
  <si>
    <t>Source</t>
  </si>
  <si>
    <t>DF</t>
  </si>
  <si>
    <t>Pr &gt; F</t>
  </si>
  <si>
    <t>Model</t>
  </si>
  <si>
    <t>Corrected Total</t>
  </si>
  <si>
    <t>lbsplot Mean</t>
  </si>
  <si>
    <t>Type I SS</t>
  </si>
  <si>
    <t>Type III SS</t>
  </si>
  <si>
    <t>Dependent Variable: MOISTCOM MOISTCOM</t>
  </si>
  <si>
    <t>MOISTCOM Mean</t>
  </si>
  <si>
    <t>Dependent Variable: TWTCOM TWTCOM</t>
  </si>
  <si>
    <t>&lt;.0001</t>
  </si>
  <si>
    <t>TWTCOM Mean</t>
  </si>
  <si>
    <t>t Tests (LSD) for lbsplot</t>
  </si>
  <si>
    <t>This test controls the Type I comparisonwise error rate, not the experimentwise error rate.</t>
  </si>
  <si>
    <t>Alpha</t>
  </si>
  <si>
    <t>Error Degrees of Freedom</t>
  </si>
  <si>
    <t>Error Mean Square</t>
  </si>
  <si>
    <t>Critical Value of t</t>
  </si>
  <si>
    <t>Least Significant Difference</t>
  </si>
  <si>
    <t>Means with the same letter are</t>
  </si>
  <si>
    <t>not significantly different.</t>
  </si>
  <si>
    <t>t Grouping</t>
  </si>
  <si>
    <t>N</t>
  </si>
  <si>
    <t>A</t>
  </si>
  <si>
    <t>B</t>
  </si>
  <si>
    <t>C</t>
  </si>
  <si>
    <t>t Tests (LSD) for MOISTCOM</t>
  </si>
  <si>
    <t>D</t>
  </si>
  <si>
    <t>E</t>
  </si>
  <si>
    <t>F</t>
  </si>
  <si>
    <t>G</t>
  </si>
  <si>
    <t>H</t>
  </si>
  <si>
    <t>t Tests (LSD) for TWTCOM</t>
  </si>
  <si>
    <t>I</t>
  </si>
  <si>
    <t>J</t>
  </si>
  <si>
    <t>Least Squares Means</t>
  </si>
  <si>
    <t>lbsplot LSMEAN</t>
  </si>
  <si>
    <t>MOISTCOM LSMEAN</t>
  </si>
  <si>
    <t>TWTCOM LSMEAN</t>
  </si>
  <si>
    <t>Dependent Variable: MOIST MOIST</t>
  </si>
  <si>
    <t>MOIST Mean</t>
  </si>
  <si>
    <t>Dependent Variable: PRO PRO</t>
  </si>
  <si>
    <t>PRO Mean</t>
  </si>
  <si>
    <t>Dependent Variable: TWT TWT</t>
  </si>
  <si>
    <t>TWT Mean</t>
  </si>
  <si>
    <t>Dependent Variable: YLDASIS YLDASIS</t>
  </si>
  <si>
    <t>YLDASIS Mean</t>
  </si>
  <si>
    <t>Dependent Variable: YLDADJ YLDADJ</t>
  </si>
  <si>
    <t>YLDADJ Mean</t>
  </si>
  <si>
    <t>t Tests (LSD) for MOIST</t>
  </si>
  <si>
    <t>Harmonic Mean of Cell Sizes</t>
  </si>
  <si>
    <t>Cell sizes are not equal.</t>
  </si>
  <si>
    <t>Means with the same letter</t>
  </si>
  <si>
    <t>are not significantly different.</t>
  </si>
  <si>
    <t>t Tests (LSD) for PRO</t>
  </si>
  <si>
    <t>t Tests (LSD) for TWT</t>
  </si>
  <si>
    <t>t Tests (LSD) for YLDASIS</t>
  </si>
  <si>
    <t>t Tests (LSD) for YLDADJ</t>
  </si>
  <si>
    <t>MOIST LSMEAN</t>
  </si>
  <si>
    <t>PRO LSMEAN</t>
  </si>
  <si>
    <t>TWT LSMEAN</t>
  </si>
  <si>
    <t>YLDASIS LSMEAN</t>
  </si>
  <si>
    <t>YLDADJ LSMEAN</t>
  </si>
  <si>
    <t>lbsplot = # lbs harvested from the plot</t>
  </si>
  <si>
    <t>MOISTCOM = Moisture Reading from the combine</t>
  </si>
  <si>
    <t>TWTCOM = Test weight from combine weigh system</t>
  </si>
  <si>
    <t>TWT = Test weight from cleaned grain sample.</t>
  </si>
  <si>
    <t>PRO = Grain protien reading from cleaned grain samle.</t>
  </si>
  <si>
    <t>MOIST = Moisture reading from cleaned grain sample</t>
  </si>
  <si>
    <t>YLDASIS = Yield calculation unadjusted for moisture reading</t>
  </si>
  <si>
    <t>YLDADJ = Yield calculation adjusted with moisture curve.</t>
  </si>
  <si>
    <t>Definitions</t>
  </si>
  <si>
    <t>Trial Notes:</t>
  </si>
  <si>
    <t>The trial planted in October 2022 was exposed to extreme winter conditions starting in early November.   There was no emergence prior to the ground freezing and there was continuous snow cover from Mid November to Late March. Parts of the trial had significant crusting of the soil in the spring so that emergence was effected.</t>
  </si>
  <si>
    <t>The trial was topdressed with nitrogen in the spring to boost plant growth from a harsh winter (about 50lbs/ ac).</t>
  </si>
  <si>
    <t>Planted Oct 12, 2022.  Harvested Aug 18, 2023</t>
  </si>
  <si>
    <t>Fall fertilizer: 190 U N, 60 U Phosphate,  30 U Sulfate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</si>
</sst>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58" x14ac:knownFonts="1">
    <font>
      <sz val="11"/>
      <color theme="1"/>
      <name val="Calibri"/>
      <family val="2"/>
      <scheme val="minor"/>
    </font>
    <font>
      <sz val="10"/>
      <color theme="1"/>
      <name val="Arial Narrow"/>
      <family val="2"/>
    </font>
    <font>
      <b/>
      <sz val="12"/>
      <name val="Arial Narrow"/>
      <family val="2"/>
    </font>
    <font>
      <sz val="10"/>
      <name val="Arial Narrow"/>
      <family val="2"/>
    </font>
    <font>
      <b/>
      <sz val="10"/>
      <name val="Arial Narrow"/>
      <family val="2"/>
    </font>
    <font>
      <sz val="10"/>
      <name val="Arial"/>
      <family val="2"/>
    </font>
    <font>
      <sz val="10"/>
      <color indexed="8"/>
      <name val="Arial Narrow"/>
      <family val="2"/>
    </font>
    <font>
      <sz val="10"/>
      <color theme="1"/>
      <name val="Arial Narrow"/>
      <family val="2"/>
    </font>
    <font>
      <b/>
      <sz val="12"/>
      <color theme="1"/>
      <name val="Arial Narrow"/>
      <family val="2"/>
    </font>
    <font>
      <sz val="11"/>
      <color theme="1"/>
      <name val="Calibri"/>
      <family val="2"/>
      <scheme val="minor"/>
    </font>
    <font>
      <u/>
      <sz val="10"/>
      <color theme="10"/>
      <name val="Arial"/>
      <family val="2"/>
    </font>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name val="Arial"/>
      <family val="2"/>
    </font>
    <font>
      <sz val="10"/>
      <name val="MS Sans Serif"/>
    </font>
    <font>
      <u/>
      <sz val="11"/>
      <color theme="10"/>
      <name val="Calibri"/>
      <family val="2"/>
      <scheme val="minor"/>
    </font>
    <font>
      <sz val="11"/>
      <color theme="1"/>
      <name val="Calibri"/>
      <family val="2"/>
    </font>
    <font>
      <b/>
      <u/>
      <sz val="10"/>
      <name val="Arial Narrow"/>
      <family val="2"/>
    </font>
    <font>
      <b/>
      <u/>
      <sz val="10"/>
      <color theme="1"/>
      <name val="Arial Narrow"/>
      <family val="2"/>
    </font>
    <font>
      <b/>
      <u/>
      <sz val="8"/>
      <name val="Arial Narrow"/>
      <family val="2"/>
    </font>
    <font>
      <b/>
      <u/>
      <sz val="8"/>
      <color theme="1"/>
      <name val="Arial Narrow"/>
      <family val="2"/>
    </font>
    <font>
      <sz val="10"/>
      <color rgb="FF000000"/>
      <name val="Arial"/>
      <family val="2"/>
    </font>
    <font>
      <b/>
      <sz val="11"/>
      <color rgb="FF000000"/>
      <name val="Arial"/>
      <family val="2"/>
    </font>
    <font>
      <sz val="11"/>
      <color rgb="FF000000"/>
      <name val="Arial"/>
      <family val="2"/>
    </font>
    <font>
      <sz val="10"/>
      <color rgb="FF112277"/>
      <name val="Arial"/>
      <family val="2"/>
    </font>
    <font>
      <b/>
      <u/>
      <sz val="11"/>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FFFF00"/>
        <bgColor indexed="64"/>
      </patternFill>
    </fill>
    <fill>
      <patternFill patternType="solid">
        <fgColor rgb="FFFAFBFE"/>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double">
        <color indexed="64"/>
      </right>
      <top style="thin">
        <color indexed="64"/>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indexed="64"/>
      </left>
      <right/>
      <top/>
      <bottom/>
      <diagonal/>
    </border>
  </borders>
  <cellStyleXfs count="325">
    <xf numFmtId="0" fontId="0" fillId="0" borderId="0"/>
    <xf numFmtId="0" fontId="5" fillId="0" borderId="0"/>
    <xf numFmtId="0" fontId="9" fillId="0" borderId="0"/>
    <xf numFmtId="0" fontId="9" fillId="0" borderId="0"/>
    <xf numFmtId="0" fontId="5" fillId="0" borderId="0"/>
    <xf numFmtId="0" fontId="10" fillId="0" borderId="0" applyNumberFormat="0" applyFill="0" applyBorder="0" applyAlignment="0" applyProtection="0"/>
    <xf numFmtId="0" fontId="11" fillId="0" borderId="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5"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35" borderId="0" applyNumberFormat="0" applyBorder="0" applyAlignment="0" applyProtection="0"/>
    <xf numFmtId="0" fontId="13" fillId="42"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13" fillId="35"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4" fillId="46" borderId="0" applyNumberFormat="0" applyBorder="0" applyAlignment="0" applyProtection="0"/>
    <xf numFmtId="0" fontId="15" fillId="34" borderId="15" applyNumberFormat="0" applyAlignment="0" applyProtection="0"/>
    <xf numFmtId="0" fontId="16" fillId="47" borderId="16" applyNumberFormat="0" applyAlignment="0" applyProtection="0"/>
    <xf numFmtId="0" fontId="17" fillId="0" borderId="0" applyNumberFormat="0" applyFill="0" applyBorder="0" applyAlignment="0" applyProtection="0"/>
    <xf numFmtId="0" fontId="18" fillId="48"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35" borderId="15" applyNumberFormat="0" applyAlignment="0" applyProtection="0"/>
    <xf numFmtId="0" fontId="23" fillId="0" borderId="20" applyNumberFormat="0" applyFill="0" applyAlignment="0" applyProtection="0"/>
    <xf numFmtId="0" fontId="24" fillId="40" borderId="0" applyNumberFormat="0" applyBorder="0" applyAlignment="0" applyProtection="0"/>
    <xf numFmtId="0" fontId="12" fillId="0" borderId="0"/>
    <xf numFmtId="0" fontId="5" fillId="36" borderId="21" applyNumberFormat="0" applyFont="0" applyAlignment="0" applyProtection="0"/>
    <xf numFmtId="0" fontId="25" fillId="34" borderId="22" applyNumberFormat="0" applyAlignment="0" applyProtection="0"/>
    <xf numFmtId="0" fontId="26" fillId="0" borderId="0" applyNumberFormat="0" applyFill="0" applyBorder="0" applyAlignment="0" applyProtection="0"/>
    <xf numFmtId="0" fontId="27" fillId="0" borderId="23" applyNumberFormat="0" applyFill="0" applyAlignment="0" applyProtection="0"/>
    <xf numFmtId="0" fontId="28" fillId="0" borderId="0" applyNumberFormat="0" applyFill="0" applyBorder="0" applyAlignment="0" applyProtection="0"/>
    <xf numFmtId="0" fontId="9" fillId="0" borderId="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9" applyNumberFormat="0" applyAlignment="0" applyProtection="0"/>
    <xf numFmtId="0" fontId="36" fillId="7" borderId="10" applyNumberFormat="0" applyAlignment="0" applyProtection="0"/>
    <xf numFmtId="0" fontId="37" fillId="7" borderId="9" applyNumberFormat="0" applyAlignment="0" applyProtection="0"/>
    <xf numFmtId="0" fontId="38" fillId="0" borderId="11" applyNumberFormat="0" applyFill="0" applyAlignment="0" applyProtection="0"/>
    <xf numFmtId="0" fontId="39" fillId="8" borderId="12" applyNumberFormat="0" applyAlignment="0" applyProtection="0"/>
    <xf numFmtId="0" fontId="40" fillId="0" borderId="0" applyNumberFormat="0" applyFill="0" applyBorder="0" applyAlignment="0" applyProtection="0"/>
    <xf numFmtId="0" fontId="9" fillId="9" borderId="13" applyNumberFormat="0" applyFont="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3" fillId="33" borderId="0" applyNumberFormat="0" applyBorder="0" applyAlignment="0" applyProtection="0"/>
    <xf numFmtId="0" fontId="44" fillId="0" borderId="0" applyNumberFormat="0" applyFill="0" applyBorder="0" applyAlignment="0" applyProtection="0"/>
    <xf numFmtId="0" fontId="12" fillId="0" borderId="0"/>
    <xf numFmtId="0" fontId="45" fillId="0" borderId="0"/>
    <xf numFmtId="0" fontId="45" fillId="0" borderId="0"/>
    <xf numFmtId="0" fontId="12" fillId="0" borderId="0"/>
    <xf numFmtId="0" fontId="12" fillId="0" borderId="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5" fillId="0" borderId="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0" borderId="0"/>
    <xf numFmtId="0" fontId="5" fillId="0" borderId="0"/>
    <xf numFmtId="0" fontId="5" fillId="0" borderId="0"/>
    <xf numFmtId="0" fontId="46" fillId="0" borderId="0"/>
    <xf numFmtId="0" fontId="9" fillId="0" borderId="0"/>
    <xf numFmtId="0" fontId="47" fillId="0" borderId="0" applyNumberFormat="0" applyFill="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9" borderId="13" applyNumberFormat="0" applyFont="0" applyAlignment="0" applyProtection="0"/>
    <xf numFmtId="0" fontId="48" fillId="0" borderId="0"/>
    <xf numFmtId="0" fontId="48" fillId="0" borderId="0"/>
  </cellStyleXfs>
  <cellXfs count="81">
    <xf numFmtId="0" fontId="0" fillId="0" borderId="0" xfId="0"/>
    <xf numFmtId="0" fontId="2"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Continuous" vertical="center" wrapText="1"/>
    </xf>
    <xf numFmtId="0" fontId="3"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1"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pplyAlignment="1">
      <alignment vertical="center"/>
    </xf>
    <xf numFmtId="1" fontId="4" fillId="2" borderId="5" xfId="0" applyNumberFormat="1" applyFont="1" applyFill="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center" vertical="center"/>
    </xf>
    <xf numFmtId="0" fontId="1" fillId="0" borderId="24" xfId="0" applyFont="1" applyBorder="1" applyAlignment="1">
      <alignment horizontal="center" vertical="center"/>
    </xf>
    <xf numFmtId="0" fontId="3" fillId="0" borderId="24" xfId="6" applyFont="1" applyBorder="1" applyAlignment="1">
      <alignment horizontal="center" vertical="center"/>
    </xf>
    <xf numFmtId="0" fontId="3" fillId="0" borderId="5" xfId="6" applyFont="1" applyBorder="1" applyAlignment="1">
      <alignment horizontal="center" vertical="center" wrapText="1"/>
    </xf>
    <xf numFmtId="0" fontId="3" fillId="0" borderId="5" xfId="6" applyFont="1" applyBorder="1" applyAlignment="1">
      <alignment horizontal="center" vertical="center"/>
    </xf>
    <xf numFmtId="0" fontId="3" fillId="0" borderId="24" xfId="4" applyFont="1" applyBorder="1" applyAlignment="1">
      <alignment horizontal="center" vertical="center"/>
    </xf>
    <xf numFmtId="0" fontId="3" fillId="0" borderId="5" xfId="4" applyFont="1" applyBorder="1" applyAlignment="1">
      <alignment horizontal="center" vertical="center"/>
    </xf>
    <xf numFmtId="0" fontId="1" fillId="0" borderId="0" xfId="0" applyFont="1" applyAlignment="1">
      <alignment vertical="center"/>
    </xf>
    <xf numFmtId="0" fontId="3" fillId="0" borderId="5" xfId="4" applyFont="1" applyBorder="1" applyAlignment="1">
      <alignment horizontal="center" vertical="center" wrapText="1"/>
    </xf>
    <xf numFmtId="0" fontId="7" fillId="0" borderId="0" xfId="0" applyFont="1" applyAlignment="1">
      <alignment vertical="center" wrapText="1"/>
    </xf>
    <xf numFmtId="0" fontId="49" fillId="2" borderId="5" xfId="0" applyFont="1" applyFill="1" applyBorder="1" applyAlignment="1">
      <alignment horizontal="left" vertical="center" wrapText="1"/>
    </xf>
    <xf numFmtId="0" fontId="50" fillId="0" borderId="0" xfId="0" applyFont="1" applyAlignment="1">
      <alignment horizontal="left" vertical="center"/>
    </xf>
    <xf numFmtId="0" fontId="4" fillId="0" borderId="33" xfId="0" applyFont="1" applyBorder="1" applyAlignment="1">
      <alignment horizontal="center"/>
    </xf>
    <xf numFmtId="0" fontId="4" fillId="0" borderId="35" xfId="0" applyFont="1" applyBorder="1" applyAlignment="1">
      <alignment horizontal="center" vertical="distributed"/>
    </xf>
    <xf numFmtId="0" fontId="1" fillId="0" borderId="3" xfId="0" applyFont="1" applyBorder="1" applyAlignment="1">
      <alignment horizontal="center"/>
    </xf>
    <xf numFmtId="164" fontId="1" fillId="0" borderId="5" xfId="0" applyNumberFormat="1" applyFont="1" applyBorder="1" applyAlignment="1">
      <alignment horizontal="center"/>
    </xf>
    <xf numFmtId="165" fontId="3" fillId="0" borderId="5" xfId="0" applyNumberFormat="1"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0" xfId="0" applyFont="1" applyBorder="1" applyAlignment="1">
      <alignment horizontal="center"/>
    </xf>
    <xf numFmtId="0" fontId="49" fillId="2" borderId="4" xfId="0" applyFont="1" applyFill="1" applyBorder="1" applyAlignment="1">
      <alignment horizontal="left" vertical="center" wrapText="1"/>
    </xf>
    <xf numFmtId="0" fontId="51" fillId="2" borderId="4" xfId="0" applyFont="1" applyFill="1" applyBorder="1" applyAlignment="1">
      <alignment horizontal="left" vertical="center" wrapText="1"/>
    </xf>
    <xf numFmtId="0" fontId="52" fillId="0" borderId="5" xfId="0" applyFont="1" applyBorder="1" applyAlignment="1">
      <alignment horizontal="left" vertical="center"/>
    </xf>
    <xf numFmtId="166" fontId="3" fillId="0" borderId="5" xfId="6" applyNumberFormat="1" applyFont="1" applyBorder="1" applyAlignment="1">
      <alignment horizontal="center" vertical="center"/>
    </xf>
    <xf numFmtId="166" fontId="3" fillId="0" borderId="5" xfId="6" applyNumberFormat="1" applyFont="1" applyBorder="1" applyAlignment="1">
      <alignment horizontal="center" vertical="center" wrapText="1"/>
    </xf>
    <xf numFmtId="166" fontId="3" fillId="0" borderId="5" xfId="4" applyNumberFormat="1" applyFont="1" applyBorder="1" applyAlignment="1">
      <alignment horizontal="center" vertical="center"/>
    </xf>
    <xf numFmtId="166" fontId="3" fillId="49" borderId="5" xfId="6" applyNumberFormat="1" applyFont="1" applyFill="1" applyBorder="1" applyAlignment="1">
      <alignment horizontal="center" vertical="center"/>
    </xf>
    <xf numFmtId="0" fontId="1" fillId="49" borderId="0" xfId="0" applyFont="1" applyFill="1" applyAlignment="1">
      <alignment vertical="center"/>
    </xf>
    <xf numFmtId="0" fontId="53" fillId="50" borderId="0" xfId="0" applyFont="1" applyFill="1" applyAlignment="1">
      <alignment vertical="top" wrapText="1"/>
    </xf>
    <xf numFmtId="0" fontId="53" fillId="0" borderId="0" xfId="0" applyFont="1" applyAlignment="1">
      <alignment horizontal="center" vertical="center"/>
    </xf>
    <xf numFmtId="0" fontId="54" fillId="0" borderId="0" xfId="0" applyFont="1" applyAlignment="1">
      <alignment horizontal="center" vertical="top" wrapText="1"/>
    </xf>
    <xf numFmtId="0" fontId="55" fillId="0" borderId="0" xfId="0" applyFont="1" applyAlignment="1">
      <alignment vertical="top" wrapText="1"/>
    </xf>
    <xf numFmtId="0" fontId="54" fillId="0" borderId="36" xfId="0" applyFont="1" applyBorder="1" applyAlignment="1">
      <alignment horizontal="center" vertical="top" wrapText="1"/>
    </xf>
    <xf numFmtId="0" fontId="54" fillId="0" borderId="38" xfId="0" applyFont="1" applyBorder="1" applyAlignment="1">
      <alignment horizontal="center" vertical="top" wrapText="1"/>
    </xf>
    <xf numFmtId="0" fontId="54" fillId="0" borderId="37" xfId="0" applyFont="1" applyBorder="1" applyAlignment="1">
      <alignment horizontal="center" vertical="top" wrapText="1"/>
    </xf>
    <xf numFmtId="0" fontId="0" fillId="0" borderId="0" xfId="0"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6" fillId="50" borderId="0" xfId="0" applyFont="1" applyFill="1" applyAlignment="1">
      <alignment vertical="top" wrapText="1"/>
    </xf>
    <xf numFmtId="0" fontId="55" fillId="0" borderId="38" xfId="0" applyFont="1" applyBorder="1" applyAlignment="1">
      <alignment vertical="top" wrapText="1"/>
    </xf>
    <xf numFmtId="0" fontId="55" fillId="0" borderId="37" xfId="0" applyFont="1" applyBorder="1" applyAlignment="1">
      <alignment vertical="top" wrapText="1"/>
    </xf>
    <xf numFmtId="0" fontId="49" fillId="2" borderId="39" xfId="0" applyFont="1" applyFill="1" applyBorder="1" applyAlignment="1">
      <alignment horizontal="left" vertical="center" wrapText="1"/>
    </xf>
    <xf numFmtId="0" fontId="57" fillId="0" borderId="0" xfId="0" applyFont="1"/>
    <xf numFmtId="0" fontId="0" fillId="0" borderId="5" xfId="0" applyBorder="1" applyAlignment="1">
      <alignment wrapText="1"/>
    </xf>
    <xf numFmtId="0" fontId="0" fillId="0" borderId="5" xfId="0" applyBorder="1"/>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left" wrapText="1"/>
    </xf>
    <xf numFmtId="0" fontId="0" fillId="0" borderId="5" xfId="0" applyBorder="1" applyAlignment="1">
      <alignment horizontal="left" vertical="center" wrapText="1"/>
    </xf>
    <xf numFmtId="0" fontId="4" fillId="0" borderId="4" xfId="0" applyFont="1" applyBorder="1" applyAlignment="1">
      <alignment horizontal="center" vertical="center"/>
    </xf>
    <xf numFmtId="0" fontId="4" fillId="0" borderId="33" xfId="0" applyFont="1" applyBorder="1" applyAlignment="1">
      <alignment horizontal="center" vertical="center"/>
    </xf>
    <xf numFmtId="0" fontId="4" fillId="0" borderId="4" xfId="0" applyFont="1" applyBorder="1" applyAlignment="1">
      <alignment horizontal="center" vertical="distributed"/>
    </xf>
    <xf numFmtId="0" fontId="4" fillId="0" borderId="33" xfId="0" applyFont="1" applyBorder="1" applyAlignment="1">
      <alignment horizontal="center" vertical="distributed"/>
    </xf>
    <xf numFmtId="0" fontId="4" fillId="0" borderId="30" xfId="0" applyFont="1" applyBorder="1" applyAlignment="1">
      <alignment horizontal="center" vertical="distributed"/>
    </xf>
    <xf numFmtId="0" fontId="4" fillId="0" borderId="34" xfId="0" applyFont="1" applyBorder="1" applyAlignment="1">
      <alignment horizontal="center" vertical="distributed"/>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xf>
    <xf numFmtId="0" fontId="54" fillId="0" borderId="36" xfId="0" applyFont="1" applyBorder="1" applyAlignment="1">
      <alignment horizontal="center" vertical="top" wrapText="1"/>
    </xf>
    <xf numFmtId="0" fontId="54" fillId="0" borderId="37" xfId="0" applyFont="1" applyBorder="1" applyAlignment="1">
      <alignment horizontal="center" vertical="top" wrapText="1"/>
    </xf>
    <xf numFmtId="0" fontId="54" fillId="0" borderId="38" xfId="0" applyFont="1" applyBorder="1" applyAlignment="1">
      <alignment horizontal="center" vertical="top" wrapText="1"/>
    </xf>
    <xf numFmtId="0" fontId="54" fillId="0" borderId="0" xfId="0" applyFont="1" applyAlignment="1">
      <alignment horizontal="center" vertical="top" wrapText="1"/>
    </xf>
  </cellXfs>
  <cellStyles count="325">
    <cellStyle name="20% - Accent1 2" xfId="67" xr:uid="{00000000-0005-0000-0000-000000000000}"/>
    <cellStyle name="20% - Accent1 2 10" xfId="238" xr:uid="{095447E7-9DF3-480C-9E45-BADAB190A67A}"/>
    <cellStyle name="20% - Accent1 2 11" xfId="255" xr:uid="{7E116BB1-FC85-4307-844E-BC39B3A3B02B}"/>
    <cellStyle name="20% - Accent1 2 12" xfId="272" xr:uid="{0775FDC1-CEB2-4D2D-AA18-19EBB9ACC566}"/>
    <cellStyle name="20% - Accent1 2 13" xfId="289" xr:uid="{12A2C04B-46CF-4B98-8CAA-29E31D116E67}"/>
    <cellStyle name="20% - Accent1 2 14" xfId="306" xr:uid="{3FAC7DDE-9AE6-4B3B-A5C8-481D1B87E799}"/>
    <cellStyle name="20% - Accent1 2 2" xfId="96" xr:uid="{00000000-0005-0000-0000-000001000000}"/>
    <cellStyle name="20% - Accent1 2 3" xfId="114" xr:uid="{00000000-0005-0000-0000-000002000000}"/>
    <cellStyle name="20% - Accent1 2 4" xfId="131" xr:uid="{00000000-0005-0000-0000-000003000000}"/>
    <cellStyle name="20% - Accent1 2 5" xfId="148" xr:uid="{00000000-0005-0000-0000-000004000000}"/>
    <cellStyle name="20% - Accent1 2 6" xfId="165" xr:uid="{00000000-0005-0000-0000-000005000000}"/>
    <cellStyle name="20% - Accent1 2 7" xfId="188" xr:uid="{22EF43DD-D5FD-42F9-BBEB-E9ABC1466C64}"/>
    <cellStyle name="20% - Accent1 2 8" xfId="204" xr:uid="{1CC29E5D-4701-41CC-9A96-493E3D700DAC}"/>
    <cellStyle name="20% - Accent1 2 9" xfId="221" xr:uid="{68758B14-CD5C-441E-AED0-F8A1AFC4A6EE}"/>
    <cellStyle name="20% - Accent1 3" xfId="7" xr:uid="{00000000-0005-0000-0000-000006000000}"/>
    <cellStyle name="20% - Accent2 2" xfId="71" xr:uid="{00000000-0005-0000-0000-000007000000}"/>
    <cellStyle name="20% - Accent2 2 10" xfId="239" xr:uid="{6FE65293-D251-4AF1-AC60-52D7BA31458F}"/>
    <cellStyle name="20% - Accent2 2 11" xfId="256" xr:uid="{5A728F43-C609-468F-A9C5-0B6121755521}"/>
    <cellStyle name="20% - Accent2 2 12" xfId="273" xr:uid="{02110E56-04FC-4D14-83C8-8EF52B68208D}"/>
    <cellStyle name="20% - Accent2 2 13" xfId="290" xr:uid="{AD94273B-ED91-4309-B3DF-B89A8CD7EF4B}"/>
    <cellStyle name="20% - Accent2 2 14" xfId="307" xr:uid="{2F9A2B02-E595-4FA4-906F-563403638D2A}"/>
    <cellStyle name="20% - Accent2 2 2" xfId="97" xr:uid="{00000000-0005-0000-0000-000008000000}"/>
    <cellStyle name="20% - Accent2 2 3" xfId="115" xr:uid="{00000000-0005-0000-0000-000009000000}"/>
    <cellStyle name="20% - Accent2 2 4" xfId="132" xr:uid="{00000000-0005-0000-0000-00000A000000}"/>
    <cellStyle name="20% - Accent2 2 5" xfId="149" xr:uid="{00000000-0005-0000-0000-00000B000000}"/>
    <cellStyle name="20% - Accent2 2 6" xfId="166" xr:uid="{00000000-0005-0000-0000-00000C000000}"/>
    <cellStyle name="20% - Accent2 2 7" xfId="189" xr:uid="{2AAFA561-C0DD-46C1-8044-1A3E8CE06F62}"/>
    <cellStyle name="20% - Accent2 2 8" xfId="205" xr:uid="{022793AA-4DA5-4F22-9373-92DC02A685D7}"/>
    <cellStyle name="20% - Accent2 2 9" xfId="222" xr:uid="{26F939AA-6D8F-4C8A-AFB5-CBC81089FC75}"/>
    <cellStyle name="20% - Accent2 3" xfId="8" xr:uid="{00000000-0005-0000-0000-00000D000000}"/>
    <cellStyle name="20% - Accent3 2" xfId="75" xr:uid="{00000000-0005-0000-0000-00000E000000}"/>
    <cellStyle name="20% - Accent3 2 10" xfId="240" xr:uid="{89306E32-10F4-46D4-8BFB-4C0EA7F3B4CE}"/>
    <cellStyle name="20% - Accent3 2 11" xfId="257" xr:uid="{111F1B14-0ACA-4C1B-AC2B-4E8F393D0A6B}"/>
    <cellStyle name="20% - Accent3 2 12" xfId="274" xr:uid="{366C0D01-A72A-475F-AEE1-D3C967311D09}"/>
    <cellStyle name="20% - Accent3 2 13" xfId="291" xr:uid="{1AA97467-F358-4D7A-88BB-4805E320F64D}"/>
    <cellStyle name="20% - Accent3 2 14" xfId="308" xr:uid="{0705215B-72D1-4D95-A688-0EF455BF0704}"/>
    <cellStyle name="20% - Accent3 2 2" xfId="98" xr:uid="{00000000-0005-0000-0000-00000F000000}"/>
    <cellStyle name="20% - Accent3 2 3" xfId="116" xr:uid="{00000000-0005-0000-0000-000010000000}"/>
    <cellStyle name="20% - Accent3 2 4" xfId="133" xr:uid="{00000000-0005-0000-0000-000011000000}"/>
    <cellStyle name="20% - Accent3 2 5" xfId="150" xr:uid="{00000000-0005-0000-0000-000012000000}"/>
    <cellStyle name="20% - Accent3 2 6" xfId="167" xr:uid="{00000000-0005-0000-0000-000013000000}"/>
    <cellStyle name="20% - Accent3 2 7" xfId="190" xr:uid="{4A9B25A5-E9E7-4B2C-8BD8-1D7EBA06A476}"/>
    <cellStyle name="20% - Accent3 2 8" xfId="206" xr:uid="{FF360E00-7BB5-4E00-9691-574F153FDF99}"/>
    <cellStyle name="20% - Accent3 2 9" xfId="223" xr:uid="{047A8E57-B544-4FF7-95BF-6CDDF5574F3D}"/>
    <cellStyle name="20% - Accent3 3" xfId="9" xr:uid="{00000000-0005-0000-0000-000014000000}"/>
    <cellStyle name="20% - Accent4 2" xfId="79" xr:uid="{00000000-0005-0000-0000-000015000000}"/>
    <cellStyle name="20% - Accent4 2 10" xfId="241" xr:uid="{382FE593-25AB-4A27-8C25-28650153BECA}"/>
    <cellStyle name="20% - Accent4 2 11" xfId="258" xr:uid="{82E3E93E-6A4B-491D-A990-0483F511976B}"/>
    <cellStyle name="20% - Accent4 2 12" xfId="275" xr:uid="{AB92BD42-0EE0-4CF7-A055-F92F5D55CC60}"/>
    <cellStyle name="20% - Accent4 2 13" xfId="292" xr:uid="{AE628368-2581-4ED6-8A90-AFBDCAA092FE}"/>
    <cellStyle name="20% - Accent4 2 14" xfId="309" xr:uid="{6B2E8591-8286-45BE-834B-F46022422D96}"/>
    <cellStyle name="20% - Accent4 2 2" xfId="99" xr:uid="{00000000-0005-0000-0000-000016000000}"/>
    <cellStyle name="20% - Accent4 2 3" xfId="117" xr:uid="{00000000-0005-0000-0000-000017000000}"/>
    <cellStyle name="20% - Accent4 2 4" xfId="134" xr:uid="{00000000-0005-0000-0000-000018000000}"/>
    <cellStyle name="20% - Accent4 2 5" xfId="151" xr:uid="{00000000-0005-0000-0000-000019000000}"/>
    <cellStyle name="20% - Accent4 2 6" xfId="168" xr:uid="{00000000-0005-0000-0000-00001A000000}"/>
    <cellStyle name="20% - Accent4 2 7" xfId="191" xr:uid="{A41C5EF7-4EC3-46A9-AE68-8F0064A839EA}"/>
    <cellStyle name="20% - Accent4 2 8" xfId="207" xr:uid="{3347856A-4D86-417B-8A0C-B93C95F48014}"/>
    <cellStyle name="20% - Accent4 2 9" xfId="224" xr:uid="{13AD9672-CF45-4D48-B81A-EF4CE85519F4}"/>
    <cellStyle name="20% - Accent4 3" xfId="10" xr:uid="{00000000-0005-0000-0000-00001B000000}"/>
    <cellStyle name="20% - Accent5 2" xfId="83" xr:uid="{00000000-0005-0000-0000-00001C000000}"/>
    <cellStyle name="20% - Accent5 2 10" xfId="242" xr:uid="{D2F9FC22-50B2-4F04-A6B2-CD8490111F84}"/>
    <cellStyle name="20% - Accent5 2 11" xfId="259" xr:uid="{9EEB1887-2692-4F4A-A935-A1D27858AD71}"/>
    <cellStyle name="20% - Accent5 2 12" xfId="276" xr:uid="{F8C016F0-A53D-4C5F-A051-D4237C70EC7C}"/>
    <cellStyle name="20% - Accent5 2 13" xfId="293" xr:uid="{783237A0-2929-4ECD-8DC5-16C9EBD7D3ED}"/>
    <cellStyle name="20% - Accent5 2 14" xfId="310" xr:uid="{FAFAC044-9502-4AEA-9CD8-E42497192B21}"/>
    <cellStyle name="20% - Accent5 2 2" xfId="100" xr:uid="{00000000-0005-0000-0000-00001D000000}"/>
    <cellStyle name="20% - Accent5 2 3" xfId="118" xr:uid="{00000000-0005-0000-0000-00001E000000}"/>
    <cellStyle name="20% - Accent5 2 4" xfId="135" xr:uid="{00000000-0005-0000-0000-00001F000000}"/>
    <cellStyle name="20% - Accent5 2 5" xfId="152" xr:uid="{00000000-0005-0000-0000-000020000000}"/>
    <cellStyle name="20% - Accent5 2 6" xfId="169" xr:uid="{00000000-0005-0000-0000-000021000000}"/>
    <cellStyle name="20% - Accent5 2 7" xfId="192" xr:uid="{8A7DCB6B-8434-435E-B0E1-16B927F66389}"/>
    <cellStyle name="20% - Accent5 2 8" xfId="208" xr:uid="{19171404-D156-47A3-ABAC-FBDE2290ABD7}"/>
    <cellStyle name="20% - Accent5 2 9" xfId="225" xr:uid="{69795C08-E2E1-4E51-8781-E9A13A66B3E2}"/>
    <cellStyle name="20% - Accent5 3" xfId="11" xr:uid="{00000000-0005-0000-0000-000022000000}"/>
    <cellStyle name="20% - Accent6 2" xfId="87" xr:uid="{00000000-0005-0000-0000-000023000000}"/>
    <cellStyle name="20% - Accent6 2 10" xfId="243" xr:uid="{3CF53451-EF74-4E73-9557-899257089DA4}"/>
    <cellStyle name="20% - Accent6 2 11" xfId="260" xr:uid="{04B3B24B-5609-436E-8B7D-820118856DE5}"/>
    <cellStyle name="20% - Accent6 2 12" xfId="277" xr:uid="{CE216521-6B41-4F69-B40F-D0B9B36B8FC2}"/>
    <cellStyle name="20% - Accent6 2 13" xfId="294" xr:uid="{232B123B-60BD-491B-9745-AFEE9CBFCDD2}"/>
    <cellStyle name="20% - Accent6 2 14" xfId="311" xr:uid="{3C278F6F-8A20-4D78-B1C9-C175F4DD7024}"/>
    <cellStyle name="20% - Accent6 2 2" xfId="101" xr:uid="{00000000-0005-0000-0000-000024000000}"/>
    <cellStyle name="20% - Accent6 2 3" xfId="119" xr:uid="{00000000-0005-0000-0000-000025000000}"/>
    <cellStyle name="20% - Accent6 2 4" xfId="136" xr:uid="{00000000-0005-0000-0000-000026000000}"/>
    <cellStyle name="20% - Accent6 2 5" xfId="153" xr:uid="{00000000-0005-0000-0000-000027000000}"/>
    <cellStyle name="20% - Accent6 2 6" xfId="170" xr:uid="{00000000-0005-0000-0000-000028000000}"/>
    <cellStyle name="20% - Accent6 2 7" xfId="193" xr:uid="{4404BDCA-932C-4925-AF5F-2A15A3B27702}"/>
    <cellStyle name="20% - Accent6 2 8" xfId="209" xr:uid="{55CDDECD-191C-4BCF-8E1F-E894C3BFBBBD}"/>
    <cellStyle name="20% - Accent6 2 9" xfId="226" xr:uid="{5D816105-88D4-4105-8BBE-361EBC4262B9}"/>
    <cellStyle name="20% - Accent6 3" xfId="12" xr:uid="{00000000-0005-0000-0000-000029000000}"/>
    <cellStyle name="40% - Accent1 2" xfId="68" xr:uid="{00000000-0005-0000-0000-00002A000000}"/>
    <cellStyle name="40% - Accent1 2 10" xfId="244" xr:uid="{CFF0EB04-E299-4F21-A2DC-5C8EBE6CDA5E}"/>
    <cellStyle name="40% - Accent1 2 11" xfId="261" xr:uid="{6CCFD627-B9C1-4F2A-AF4D-B2BE95D14D35}"/>
    <cellStyle name="40% - Accent1 2 12" xfId="278" xr:uid="{77F18D91-20EA-4A6F-BC1C-1C448A2F0182}"/>
    <cellStyle name="40% - Accent1 2 13" xfId="295" xr:uid="{D2613759-3E67-4D25-9E2E-143507F26E5E}"/>
    <cellStyle name="40% - Accent1 2 14" xfId="312" xr:uid="{880F03C2-5715-4AE4-AE09-0CACF1E9FD82}"/>
    <cellStyle name="40% - Accent1 2 2" xfId="102" xr:uid="{00000000-0005-0000-0000-00002B000000}"/>
    <cellStyle name="40% - Accent1 2 3" xfId="120" xr:uid="{00000000-0005-0000-0000-00002C000000}"/>
    <cellStyle name="40% - Accent1 2 4" xfId="137" xr:uid="{00000000-0005-0000-0000-00002D000000}"/>
    <cellStyle name="40% - Accent1 2 5" xfId="154" xr:uid="{00000000-0005-0000-0000-00002E000000}"/>
    <cellStyle name="40% - Accent1 2 6" xfId="171" xr:uid="{00000000-0005-0000-0000-00002F000000}"/>
    <cellStyle name="40% - Accent1 2 7" xfId="194" xr:uid="{32C172FC-F90A-441C-B1FF-E0D59BFBEEF2}"/>
    <cellStyle name="40% - Accent1 2 8" xfId="210" xr:uid="{D06CF341-E9C6-4EFB-8EC6-E1DABEDFADF0}"/>
    <cellStyle name="40% - Accent1 2 9" xfId="227" xr:uid="{84FE6E08-0E6D-49FA-A94D-78C4D87A2DD9}"/>
    <cellStyle name="40% - Accent1 3" xfId="13" xr:uid="{00000000-0005-0000-0000-000030000000}"/>
    <cellStyle name="40% - Accent2 2" xfId="72" xr:uid="{00000000-0005-0000-0000-000031000000}"/>
    <cellStyle name="40% - Accent2 2 10" xfId="245" xr:uid="{F94B9B6E-D85A-463A-8B0C-9D6D90F18EC2}"/>
    <cellStyle name="40% - Accent2 2 11" xfId="262" xr:uid="{EDDB42FE-5883-4FC4-8374-7FA2E35AEAF2}"/>
    <cellStyle name="40% - Accent2 2 12" xfId="279" xr:uid="{CD612337-07FF-4204-8BFB-44FB5F48C628}"/>
    <cellStyle name="40% - Accent2 2 13" xfId="296" xr:uid="{AF53807D-CAEC-4BF5-B69C-36C12BB573CD}"/>
    <cellStyle name="40% - Accent2 2 14" xfId="313" xr:uid="{AD74E43C-0E78-4E53-BC23-517AF368ABF3}"/>
    <cellStyle name="40% - Accent2 2 2" xfId="103" xr:uid="{00000000-0005-0000-0000-000032000000}"/>
    <cellStyle name="40% - Accent2 2 3" xfId="121" xr:uid="{00000000-0005-0000-0000-000033000000}"/>
    <cellStyle name="40% - Accent2 2 4" xfId="138" xr:uid="{00000000-0005-0000-0000-000034000000}"/>
    <cellStyle name="40% - Accent2 2 5" xfId="155" xr:uid="{00000000-0005-0000-0000-000035000000}"/>
    <cellStyle name="40% - Accent2 2 6" xfId="172" xr:uid="{00000000-0005-0000-0000-000036000000}"/>
    <cellStyle name="40% - Accent2 2 7" xfId="195" xr:uid="{8BB401E2-741B-4BBD-B6BE-13CE4A8A8A46}"/>
    <cellStyle name="40% - Accent2 2 8" xfId="211" xr:uid="{BD0396FE-DDFE-4990-B4C1-53EE2CAF606D}"/>
    <cellStyle name="40% - Accent2 2 9" xfId="228" xr:uid="{87BA9FB1-860F-49B5-8A54-EB923A9945E9}"/>
    <cellStyle name="40% - Accent2 3" xfId="14" xr:uid="{00000000-0005-0000-0000-000037000000}"/>
    <cellStyle name="40% - Accent3 2" xfId="76" xr:uid="{00000000-0005-0000-0000-000038000000}"/>
    <cellStyle name="40% - Accent3 2 10" xfId="246" xr:uid="{A5F6F7BD-9E76-49C4-B1FE-C6F9735F08D6}"/>
    <cellStyle name="40% - Accent3 2 11" xfId="263" xr:uid="{CC616867-5C76-45E5-99AD-E0D2B3CD4455}"/>
    <cellStyle name="40% - Accent3 2 12" xfId="280" xr:uid="{4E3166D4-1F39-4298-A10D-68B2D77C1283}"/>
    <cellStyle name="40% - Accent3 2 13" xfId="297" xr:uid="{FF5A9CF3-2907-4C95-9884-32DFDEDA79D0}"/>
    <cellStyle name="40% - Accent3 2 14" xfId="314" xr:uid="{A695FE4F-ACB4-4BBC-BE9F-80676320EACF}"/>
    <cellStyle name="40% - Accent3 2 2" xfId="104" xr:uid="{00000000-0005-0000-0000-000039000000}"/>
    <cellStyle name="40% - Accent3 2 3" xfId="122" xr:uid="{00000000-0005-0000-0000-00003A000000}"/>
    <cellStyle name="40% - Accent3 2 4" xfId="139" xr:uid="{00000000-0005-0000-0000-00003B000000}"/>
    <cellStyle name="40% - Accent3 2 5" xfId="156" xr:uid="{00000000-0005-0000-0000-00003C000000}"/>
    <cellStyle name="40% - Accent3 2 6" xfId="173" xr:uid="{00000000-0005-0000-0000-00003D000000}"/>
    <cellStyle name="40% - Accent3 2 7" xfId="196" xr:uid="{B854D139-0E49-4A99-8287-3EA166D383C4}"/>
    <cellStyle name="40% - Accent3 2 8" xfId="212" xr:uid="{C6752DAB-CC00-4118-84DB-D7CD4720F3CE}"/>
    <cellStyle name="40% - Accent3 2 9" xfId="229" xr:uid="{1EF77258-F9CF-4157-A712-566D55E6651D}"/>
    <cellStyle name="40% - Accent3 3" xfId="15" xr:uid="{00000000-0005-0000-0000-00003E000000}"/>
    <cellStyle name="40% - Accent4 2" xfId="80" xr:uid="{00000000-0005-0000-0000-00003F000000}"/>
    <cellStyle name="40% - Accent4 2 10" xfId="247" xr:uid="{599639C8-2DB0-42C0-84CF-4E40F068CECE}"/>
    <cellStyle name="40% - Accent4 2 11" xfId="264" xr:uid="{226032B9-7370-4A6B-BBDE-E4F9F34A4BF6}"/>
    <cellStyle name="40% - Accent4 2 12" xfId="281" xr:uid="{83CAE067-95E4-47F3-8139-ED9AFD5E2D37}"/>
    <cellStyle name="40% - Accent4 2 13" xfId="298" xr:uid="{5DADF0B2-6E99-47EC-A70E-DCFE65E447CF}"/>
    <cellStyle name="40% - Accent4 2 14" xfId="315" xr:uid="{CBEDD381-691B-4243-A1EB-66D6A30E338E}"/>
    <cellStyle name="40% - Accent4 2 2" xfId="105" xr:uid="{00000000-0005-0000-0000-000040000000}"/>
    <cellStyle name="40% - Accent4 2 3" xfId="123" xr:uid="{00000000-0005-0000-0000-000041000000}"/>
    <cellStyle name="40% - Accent4 2 4" xfId="140" xr:uid="{00000000-0005-0000-0000-000042000000}"/>
    <cellStyle name="40% - Accent4 2 5" xfId="157" xr:uid="{00000000-0005-0000-0000-000043000000}"/>
    <cellStyle name="40% - Accent4 2 6" xfId="174" xr:uid="{00000000-0005-0000-0000-000044000000}"/>
    <cellStyle name="40% - Accent4 2 7" xfId="197" xr:uid="{34D195E9-4F00-4B99-9CBE-FB16EE38A272}"/>
    <cellStyle name="40% - Accent4 2 8" xfId="213" xr:uid="{BE440E18-5D21-46BB-BC54-E6E3F2EFC5A4}"/>
    <cellStyle name="40% - Accent4 2 9" xfId="230" xr:uid="{9DA55671-6C33-41ED-B68C-040CBC941F62}"/>
    <cellStyle name="40% - Accent4 3" xfId="16" xr:uid="{00000000-0005-0000-0000-000045000000}"/>
    <cellStyle name="40% - Accent5 2" xfId="84" xr:uid="{00000000-0005-0000-0000-000046000000}"/>
    <cellStyle name="40% - Accent5 2 10" xfId="248" xr:uid="{0C58CED9-B16F-468C-AC6D-6F130CABDC20}"/>
    <cellStyle name="40% - Accent5 2 11" xfId="265" xr:uid="{54E62A1B-4913-4DA0-8AAC-56606660FA28}"/>
    <cellStyle name="40% - Accent5 2 12" xfId="282" xr:uid="{7BBBFA22-1234-40AA-A5C8-761934061B0A}"/>
    <cellStyle name="40% - Accent5 2 13" xfId="299" xr:uid="{367136E0-B9CB-4C10-90A6-994819935FDE}"/>
    <cellStyle name="40% - Accent5 2 14" xfId="316" xr:uid="{CD182625-6043-4073-8022-17772FC98056}"/>
    <cellStyle name="40% - Accent5 2 2" xfId="106" xr:uid="{00000000-0005-0000-0000-000047000000}"/>
    <cellStyle name="40% - Accent5 2 3" xfId="124" xr:uid="{00000000-0005-0000-0000-000048000000}"/>
    <cellStyle name="40% - Accent5 2 4" xfId="141" xr:uid="{00000000-0005-0000-0000-000049000000}"/>
    <cellStyle name="40% - Accent5 2 5" xfId="158" xr:uid="{00000000-0005-0000-0000-00004A000000}"/>
    <cellStyle name="40% - Accent5 2 6" xfId="175" xr:uid="{00000000-0005-0000-0000-00004B000000}"/>
    <cellStyle name="40% - Accent5 2 7" xfId="198" xr:uid="{24E44E5E-397F-412E-B71E-9FCE8A97DB15}"/>
    <cellStyle name="40% - Accent5 2 8" xfId="214" xr:uid="{9A6ABD4B-D73D-4CF7-BD14-39D6376C78FC}"/>
    <cellStyle name="40% - Accent5 2 9" xfId="231" xr:uid="{CF402707-32B7-4983-9327-65BCA3BA1520}"/>
    <cellStyle name="40% - Accent5 3" xfId="17" xr:uid="{00000000-0005-0000-0000-00004C000000}"/>
    <cellStyle name="40% - Accent6 2" xfId="88" xr:uid="{00000000-0005-0000-0000-00004D000000}"/>
    <cellStyle name="40% - Accent6 2 10" xfId="249" xr:uid="{E8962AFB-B263-4AA1-BD2E-331A48EF08B8}"/>
    <cellStyle name="40% - Accent6 2 11" xfId="266" xr:uid="{7BB9DF14-BAA4-4220-881E-12FD126A1AD7}"/>
    <cellStyle name="40% - Accent6 2 12" xfId="283" xr:uid="{4EA353D4-5BF2-4D02-9737-0C90208A1E5B}"/>
    <cellStyle name="40% - Accent6 2 13" xfId="300" xr:uid="{68B566C3-58E3-4F6A-8C5C-6B57742A4F07}"/>
    <cellStyle name="40% - Accent6 2 14" xfId="317" xr:uid="{1B16FB22-CD2A-4CE4-AA50-48ADC157C604}"/>
    <cellStyle name="40% - Accent6 2 2" xfId="107" xr:uid="{00000000-0005-0000-0000-00004E000000}"/>
    <cellStyle name="40% - Accent6 2 3" xfId="125" xr:uid="{00000000-0005-0000-0000-00004F000000}"/>
    <cellStyle name="40% - Accent6 2 4" xfId="142" xr:uid="{00000000-0005-0000-0000-000050000000}"/>
    <cellStyle name="40% - Accent6 2 5" xfId="159" xr:uid="{00000000-0005-0000-0000-000051000000}"/>
    <cellStyle name="40% - Accent6 2 6" xfId="176" xr:uid="{00000000-0005-0000-0000-000052000000}"/>
    <cellStyle name="40% - Accent6 2 7" xfId="199" xr:uid="{235E8629-9B89-4384-A356-3BD50396141E}"/>
    <cellStyle name="40% - Accent6 2 8" xfId="215" xr:uid="{C23A4463-55D8-4620-A64F-D7A890F5A581}"/>
    <cellStyle name="40% - Accent6 2 9" xfId="232" xr:uid="{899DF6BE-AE6C-4BA6-B338-76D894626723}"/>
    <cellStyle name="40% - Accent6 3" xfId="18" xr:uid="{00000000-0005-0000-0000-000053000000}"/>
    <cellStyle name="60% - Accent1 2" xfId="69" xr:uid="{00000000-0005-0000-0000-000054000000}"/>
    <cellStyle name="60% - Accent1 3" xfId="19" xr:uid="{00000000-0005-0000-0000-000055000000}"/>
    <cellStyle name="60% - Accent2 2" xfId="73" xr:uid="{00000000-0005-0000-0000-000056000000}"/>
    <cellStyle name="60% - Accent2 3" xfId="20" xr:uid="{00000000-0005-0000-0000-000057000000}"/>
    <cellStyle name="60% - Accent3 2" xfId="77" xr:uid="{00000000-0005-0000-0000-000058000000}"/>
    <cellStyle name="60% - Accent3 3" xfId="21" xr:uid="{00000000-0005-0000-0000-000059000000}"/>
    <cellStyle name="60% - Accent4 2" xfId="81" xr:uid="{00000000-0005-0000-0000-00005A000000}"/>
    <cellStyle name="60% - Accent4 3" xfId="22" xr:uid="{00000000-0005-0000-0000-00005B000000}"/>
    <cellStyle name="60% - Accent5 2" xfId="85" xr:uid="{00000000-0005-0000-0000-00005C000000}"/>
    <cellStyle name="60% - Accent5 3" xfId="23" xr:uid="{00000000-0005-0000-0000-00005D000000}"/>
    <cellStyle name="60% - Accent6 2" xfId="89" xr:uid="{00000000-0005-0000-0000-00005E000000}"/>
    <cellStyle name="60% - Accent6 3" xfId="24" xr:uid="{00000000-0005-0000-0000-00005F000000}"/>
    <cellStyle name="Accent1 2" xfId="66" xr:uid="{00000000-0005-0000-0000-000060000000}"/>
    <cellStyle name="Accent1 3" xfId="25" xr:uid="{00000000-0005-0000-0000-000061000000}"/>
    <cellStyle name="Accent2 2" xfId="70" xr:uid="{00000000-0005-0000-0000-000062000000}"/>
    <cellStyle name="Accent2 3" xfId="26" xr:uid="{00000000-0005-0000-0000-000063000000}"/>
    <cellStyle name="Accent3 2" xfId="74" xr:uid="{00000000-0005-0000-0000-000064000000}"/>
    <cellStyle name="Accent3 3" xfId="27" xr:uid="{00000000-0005-0000-0000-000065000000}"/>
    <cellStyle name="Accent4 2" xfId="78" xr:uid="{00000000-0005-0000-0000-000066000000}"/>
    <cellStyle name="Accent4 3" xfId="28" xr:uid="{00000000-0005-0000-0000-000067000000}"/>
    <cellStyle name="Accent5 2" xfId="82" xr:uid="{00000000-0005-0000-0000-000068000000}"/>
    <cellStyle name="Accent5 3" xfId="29" xr:uid="{00000000-0005-0000-0000-000069000000}"/>
    <cellStyle name="Accent6 2" xfId="86" xr:uid="{00000000-0005-0000-0000-00006A000000}"/>
    <cellStyle name="Accent6 3" xfId="30" xr:uid="{00000000-0005-0000-0000-00006B000000}"/>
    <cellStyle name="Bad 2" xfId="55" xr:uid="{00000000-0005-0000-0000-00006C000000}"/>
    <cellStyle name="Bad 3" xfId="31" xr:uid="{00000000-0005-0000-0000-00006D000000}"/>
    <cellStyle name="Calculation 2" xfId="59" xr:uid="{00000000-0005-0000-0000-00006E000000}"/>
    <cellStyle name="Calculation 3" xfId="32" xr:uid="{00000000-0005-0000-0000-00006F000000}"/>
    <cellStyle name="Check Cell 2" xfId="61" xr:uid="{00000000-0005-0000-0000-000070000000}"/>
    <cellStyle name="Check Cell 3" xfId="33" xr:uid="{00000000-0005-0000-0000-000071000000}"/>
    <cellStyle name="Explanatory Text 2" xfId="64" xr:uid="{00000000-0005-0000-0000-000072000000}"/>
    <cellStyle name="Explanatory Text 3" xfId="34" xr:uid="{00000000-0005-0000-0000-000073000000}"/>
    <cellStyle name="Good 2" xfId="54" xr:uid="{00000000-0005-0000-0000-000074000000}"/>
    <cellStyle name="Good 3" xfId="35" xr:uid="{00000000-0005-0000-0000-000075000000}"/>
    <cellStyle name="Heading 1 2" xfId="50" xr:uid="{00000000-0005-0000-0000-000076000000}"/>
    <cellStyle name="Heading 1 3" xfId="36" xr:uid="{00000000-0005-0000-0000-000077000000}"/>
    <cellStyle name="Heading 2 2" xfId="51" xr:uid="{00000000-0005-0000-0000-000078000000}"/>
    <cellStyle name="Heading 2 3" xfId="37" xr:uid="{00000000-0005-0000-0000-000079000000}"/>
    <cellStyle name="Heading 3 2" xfId="52" xr:uid="{00000000-0005-0000-0000-00007A000000}"/>
    <cellStyle name="Heading 3 3" xfId="38" xr:uid="{00000000-0005-0000-0000-00007B000000}"/>
    <cellStyle name="Heading 4 2" xfId="53" xr:uid="{00000000-0005-0000-0000-00007C000000}"/>
    <cellStyle name="Heading 4 3" xfId="39" xr:uid="{00000000-0005-0000-0000-00007D000000}"/>
    <cellStyle name="Hyperlink 2" xfId="5" xr:uid="{00000000-0005-0000-0000-00007F000000}"/>
    <cellStyle name="Hyperlink 3" xfId="187" xr:uid="{088E0BCB-D7C2-43F1-90E3-A798AE88F9CA}"/>
    <cellStyle name="Input 2" xfId="57" xr:uid="{00000000-0005-0000-0000-000081000000}"/>
    <cellStyle name="Input 3" xfId="40" xr:uid="{00000000-0005-0000-0000-000082000000}"/>
    <cellStyle name="Linked Cell 2" xfId="60" xr:uid="{00000000-0005-0000-0000-000083000000}"/>
    <cellStyle name="Linked Cell 3" xfId="41" xr:uid="{00000000-0005-0000-0000-000084000000}"/>
    <cellStyle name="Neutral 2" xfId="56" xr:uid="{00000000-0005-0000-0000-000085000000}"/>
    <cellStyle name="Neutral 3" xfId="42" xr:uid="{00000000-0005-0000-0000-000086000000}"/>
    <cellStyle name="Normal" xfId="0" builtinId="0"/>
    <cellStyle name="Normal 10" xfId="6" xr:uid="{00000000-0005-0000-0000-000088000000}"/>
    <cellStyle name="Normal 2" xfId="1" xr:uid="{00000000-0005-0000-0000-000089000000}"/>
    <cellStyle name="Normal 2 2" xfId="93" xr:uid="{00000000-0005-0000-0000-00008A000000}"/>
    <cellStyle name="Normal 2 3" xfId="92" xr:uid="{00000000-0005-0000-0000-00008B000000}"/>
    <cellStyle name="Normal 2 4" xfId="183" xr:uid="{00000000-0005-0000-0000-00008C000000}"/>
    <cellStyle name="Normal 2 4 2" xfId="323" xr:uid="{F4472EA5-9BE3-4122-B1CA-C650D1F47BFE}"/>
    <cellStyle name="Normal 2 4 2 2" xfId="324" xr:uid="{817154EA-CD99-4544-923E-8EBD91D098E5}"/>
    <cellStyle name="Normal 2 5" xfId="43" xr:uid="{00000000-0005-0000-0000-00008D000000}"/>
    <cellStyle name="Normal 3" xfId="2" xr:uid="{00000000-0005-0000-0000-00008E000000}"/>
    <cellStyle name="Normal 3 10" xfId="233" xr:uid="{13519CBF-D9FC-410B-8A7D-A030EAFEE8DE}"/>
    <cellStyle name="Normal 3 11" xfId="250" xr:uid="{52C63266-153B-4EDA-B9E2-BD8C136FEF8F}"/>
    <cellStyle name="Normal 3 12" xfId="267" xr:uid="{9E460DCA-C8EF-4404-98CA-9D3038DC449D}"/>
    <cellStyle name="Normal 3 13" xfId="284" xr:uid="{A40C1A0B-AEBB-47C7-8A62-C4B4C6B91C5C}"/>
    <cellStyle name="Normal 3 14" xfId="301" xr:uid="{CF78ADE7-CD87-40E0-AD1B-ECF407078FF9}"/>
    <cellStyle name="Normal 3 15" xfId="318" xr:uid="{6824B0BC-EC79-4C57-8180-E5A63F18D3A3}"/>
    <cellStyle name="Normal 3 2" xfId="94" xr:uid="{00000000-0005-0000-0000-00008F000000}"/>
    <cellStyle name="Normal 3 3" xfId="108" xr:uid="{00000000-0005-0000-0000-000090000000}"/>
    <cellStyle name="Normal 3 3 2" xfId="184" xr:uid="{00000000-0005-0000-0000-000091000000}"/>
    <cellStyle name="Normal 3 4" xfId="126" xr:uid="{00000000-0005-0000-0000-000092000000}"/>
    <cellStyle name="Normal 3 5" xfId="143" xr:uid="{00000000-0005-0000-0000-000093000000}"/>
    <cellStyle name="Normal 3 6" xfId="160" xr:uid="{00000000-0005-0000-0000-000094000000}"/>
    <cellStyle name="Normal 3 7" xfId="177" xr:uid="{00000000-0005-0000-0000-000095000000}"/>
    <cellStyle name="Normal 3 8" xfId="186" xr:uid="{00000000-0005-0000-0000-000096000000}"/>
    <cellStyle name="Normal 3 9" xfId="216" xr:uid="{801E5E4D-C7A9-4542-AB58-9973E445875D}"/>
    <cellStyle name="Normal 4" xfId="3" xr:uid="{00000000-0005-0000-0000-000097000000}"/>
    <cellStyle name="Normal 4 10" xfId="234" xr:uid="{0A2E58A5-B470-40E0-80F1-B954F664C043}"/>
    <cellStyle name="Normal 4 11" xfId="251" xr:uid="{6953FD81-E966-4E56-A0C8-8295998717A8}"/>
    <cellStyle name="Normal 4 12" xfId="268" xr:uid="{2B768A10-A110-4FFE-B31E-001C4CACE5D2}"/>
    <cellStyle name="Normal 4 13" xfId="285" xr:uid="{230B7269-1188-44CD-8A2E-A1CFCB018422}"/>
    <cellStyle name="Normal 4 14" xfId="302" xr:uid="{6C12CF32-9333-4922-A6CB-28E90F8CBE86}"/>
    <cellStyle name="Normal 4 15" xfId="319" xr:uid="{DF2414AC-BE4D-411E-9988-A5AA63262802}"/>
    <cellStyle name="Normal 4 2" xfId="95" xr:uid="{00000000-0005-0000-0000-000098000000}"/>
    <cellStyle name="Normal 4 3" xfId="109" xr:uid="{00000000-0005-0000-0000-000099000000}"/>
    <cellStyle name="Normal 4 3 2" xfId="185" xr:uid="{00000000-0005-0000-0000-00009A000000}"/>
    <cellStyle name="Normal 4 4" xfId="127" xr:uid="{00000000-0005-0000-0000-00009B000000}"/>
    <cellStyle name="Normal 4 5" xfId="144" xr:uid="{00000000-0005-0000-0000-00009C000000}"/>
    <cellStyle name="Normal 4 6" xfId="161" xr:uid="{00000000-0005-0000-0000-00009D000000}"/>
    <cellStyle name="Normal 4 7" xfId="178" xr:uid="{00000000-0005-0000-0000-00009E000000}"/>
    <cellStyle name="Normal 4 8" xfId="200" xr:uid="{8EB73866-EE23-437E-9C87-BBCD29AFC873}"/>
    <cellStyle name="Normal 4 9" xfId="217" xr:uid="{C6912BDD-CF82-4C81-95A4-47B8138AA159}"/>
    <cellStyle name="Normal 5" xfId="91" xr:uid="{00000000-0005-0000-0000-00009F000000}"/>
    <cellStyle name="Normal 6" xfId="4" xr:uid="{00000000-0005-0000-0000-0000A0000000}"/>
    <cellStyle name="Normal 7" xfId="49" xr:uid="{00000000-0005-0000-0000-0000A1000000}"/>
    <cellStyle name="Normal 7 10" xfId="252" xr:uid="{4F284F5E-53F7-4E27-8A27-CABA88368732}"/>
    <cellStyle name="Normal 7 11" xfId="269" xr:uid="{C29E5FB3-10C8-4A91-871A-93782823DF7A}"/>
    <cellStyle name="Normal 7 12" xfId="286" xr:uid="{C059DB9A-F6B2-4542-B535-DC565088A04C}"/>
    <cellStyle name="Normal 7 13" xfId="303" xr:uid="{4CB2BE53-840B-4401-AA27-CC7238F10C7E}"/>
    <cellStyle name="Normal 7 14" xfId="320" xr:uid="{41AD8DCF-7F19-4C5A-8AE7-79A6F1B61029}"/>
    <cellStyle name="Normal 7 2" xfId="110" xr:uid="{00000000-0005-0000-0000-0000A2000000}"/>
    <cellStyle name="Normal 7 3" xfId="128" xr:uid="{00000000-0005-0000-0000-0000A3000000}"/>
    <cellStyle name="Normal 7 4" xfId="145" xr:uid="{00000000-0005-0000-0000-0000A4000000}"/>
    <cellStyle name="Normal 7 5" xfId="162" xr:uid="{00000000-0005-0000-0000-0000A5000000}"/>
    <cellStyle name="Normal 7 6" xfId="179" xr:uid="{00000000-0005-0000-0000-0000A6000000}"/>
    <cellStyle name="Normal 7 7" xfId="201" xr:uid="{208C3854-BBCE-4077-A279-5BD0BBBE1908}"/>
    <cellStyle name="Normal 7 8" xfId="218" xr:uid="{9821DED7-77D0-41F0-97D2-255918A140FB}"/>
    <cellStyle name="Normal 7 9" xfId="235" xr:uid="{5C0B3B4F-55B6-4153-99DB-2D687ADEE663}"/>
    <cellStyle name="Normal 8" xfId="111" xr:uid="{00000000-0005-0000-0000-0000A7000000}"/>
    <cellStyle name="Normal 8 10" xfId="270" xr:uid="{785486E0-E3E7-45DF-9BFA-FCFEB059F34C}"/>
    <cellStyle name="Normal 8 11" xfId="287" xr:uid="{8B7D5A58-6A1E-4030-AE5D-AF75D028DB77}"/>
    <cellStyle name="Normal 8 12" xfId="304" xr:uid="{B527AF3A-EF4A-47CD-85A8-7958D83EBD78}"/>
    <cellStyle name="Normal 8 13" xfId="321" xr:uid="{5133532D-08DD-4903-A6A6-710B95E33495}"/>
    <cellStyle name="Normal 8 2" xfId="129" xr:uid="{00000000-0005-0000-0000-0000A8000000}"/>
    <cellStyle name="Normal 8 3" xfId="146" xr:uid="{00000000-0005-0000-0000-0000A9000000}"/>
    <cellStyle name="Normal 8 4" xfId="163" xr:uid="{00000000-0005-0000-0000-0000AA000000}"/>
    <cellStyle name="Normal 8 5" xfId="180" xr:uid="{00000000-0005-0000-0000-0000AB000000}"/>
    <cellStyle name="Normal 8 6" xfId="202" xr:uid="{33D742DC-9064-4B98-A2A6-199D1702F855}"/>
    <cellStyle name="Normal 8 7" xfId="219" xr:uid="{334DA75A-C9CA-4065-B0CC-6AE5E4E5F7EC}"/>
    <cellStyle name="Normal 8 8" xfId="236" xr:uid="{7A54D34A-76FE-468E-8EDF-EDF71A0A56FD}"/>
    <cellStyle name="Normal 8 9" xfId="253" xr:uid="{5E90DC9F-CEE1-4543-85EA-821D49859884}"/>
    <cellStyle name="Normal 9" xfId="113" xr:uid="{00000000-0005-0000-0000-0000AC000000}"/>
    <cellStyle name="Normal 9 2" xfId="182" xr:uid="{00000000-0005-0000-0000-0000AD000000}"/>
    <cellStyle name="Note 2" xfId="63" xr:uid="{00000000-0005-0000-0000-0000AF000000}"/>
    <cellStyle name="Note 2 10" xfId="254" xr:uid="{B421CD1B-C11D-4B4F-9BB8-E073AF963350}"/>
    <cellStyle name="Note 2 11" xfId="271" xr:uid="{513781D0-42B2-4E29-942D-73226C9E3B7D}"/>
    <cellStyle name="Note 2 12" xfId="288" xr:uid="{592B6A09-8B27-4DB2-8B0A-10836AFF668E}"/>
    <cellStyle name="Note 2 13" xfId="305" xr:uid="{87B471B6-E557-4F42-94AD-176D489CD85D}"/>
    <cellStyle name="Note 2 14" xfId="322" xr:uid="{FDCC5363-14D8-459E-B054-A37C7C6CD3EE}"/>
    <cellStyle name="Note 2 2" xfId="112" xr:uid="{00000000-0005-0000-0000-0000B0000000}"/>
    <cellStyle name="Note 2 3" xfId="130" xr:uid="{00000000-0005-0000-0000-0000B1000000}"/>
    <cellStyle name="Note 2 4" xfId="147" xr:uid="{00000000-0005-0000-0000-0000B2000000}"/>
    <cellStyle name="Note 2 5" xfId="164" xr:uid="{00000000-0005-0000-0000-0000B3000000}"/>
    <cellStyle name="Note 2 6" xfId="181" xr:uid="{00000000-0005-0000-0000-0000B4000000}"/>
    <cellStyle name="Note 2 7" xfId="203" xr:uid="{AC77462B-06FF-408B-8421-F1A075694AD4}"/>
    <cellStyle name="Note 2 8" xfId="220" xr:uid="{0B1A0AB1-DE6B-4020-A47E-1B2BF37EEBF3}"/>
    <cellStyle name="Note 2 9" xfId="237" xr:uid="{5977FFD4-9997-4777-8B24-1BFC9987705D}"/>
    <cellStyle name="Note 3" xfId="44" xr:uid="{00000000-0005-0000-0000-0000B5000000}"/>
    <cellStyle name="Output 2" xfId="58" xr:uid="{00000000-0005-0000-0000-0000B6000000}"/>
    <cellStyle name="Output 3" xfId="45" xr:uid="{00000000-0005-0000-0000-0000B7000000}"/>
    <cellStyle name="Title 2" xfId="90" xr:uid="{00000000-0005-0000-0000-0000B8000000}"/>
    <cellStyle name="Title 3" xfId="46" xr:uid="{00000000-0005-0000-0000-0000B9000000}"/>
    <cellStyle name="Total 2" xfId="65" xr:uid="{00000000-0005-0000-0000-0000BA000000}"/>
    <cellStyle name="Total 3" xfId="47" xr:uid="{00000000-0005-0000-0000-0000BB000000}"/>
    <cellStyle name="Warning Text 2" xfId="62" xr:uid="{00000000-0005-0000-0000-0000BC000000}"/>
    <cellStyle name="Warning Text 3" xfId="48" xr:uid="{00000000-0005-0000-0000-0000B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
  <sheetViews>
    <sheetView workbookViewId="0">
      <selection activeCell="A3" sqref="A3"/>
    </sheetView>
  </sheetViews>
  <sheetFormatPr defaultRowHeight="12.75" x14ac:dyDescent="0.25"/>
  <cols>
    <col min="1" max="1" width="7.7109375" style="10" customWidth="1"/>
    <col min="2" max="2" width="17.28515625" style="10" bestFit="1" customWidth="1"/>
    <col min="3" max="3" width="6" style="10" bestFit="1" customWidth="1"/>
    <col min="4" max="4" width="9" style="10" bestFit="1" customWidth="1"/>
    <col min="5" max="5" width="12.28515625" style="10" bestFit="1" customWidth="1"/>
    <col min="6" max="6" width="47" style="10" bestFit="1" customWidth="1"/>
    <col min="7" max="8" width="6.28515625" style="10" bestFit="1" customWidth="1"/>
    <col min="9" max="9" width="6.7109375" style="10" bestFit="1" customWidth="1"/>
    <col min="10" max="10" width="7.140625" style="10" bestFit="1" customWidth="1"/>
    <col min="11" max="11" width="6.140625" style="10" bestFit="1" customWidth="1"/>
    <col min="12" max="14" width="7" style="10" bestFit="1" customWidth="1"/>
    <col min="15" max="16384" width="9.140625" style="10"/>
  </cols>
  <sheetData>
    <row r="1" spans="1:14" ht="15.75" x14ac:dyDescent="0.25">
      <c r="A1" s="1" t="s">
        <v>44</v>
      </c>
      <c r="B1" s="2"/>
      <c r="C1" s="3"/>
      <c r="D1" s="3"/>
      <c r="E1" s="3"/>
      <c r="F1" s="3"/>
      <c r="G1" s="4"/>
      <c r="H1" s="4"/>
      <c r="I1" s="4"/>
      <c r="J1" s="4"/>
      <c r="K1" s="4"/>
      <c r="L1" s="58" t="s">
        <v>7</v>
      </c>
      <c r="M1" s="59"/>
      <c r="N1" s="60"/>
    </row>
    <row r="2" spans="1:14" s="24" customFormat="1" x14ac:dyDescent="0.25">
      <c r="A2" s="33" t="s">
        <v>0</v>
      </c>
      <c r="B2" s="33" t="s">
        <v>9</v>
      </c>
      <c r="C2" s="33" t="s">
        <v>1</v>
      </c>
      <c r="D2" s="34" t="s">
        <v>2</v>
      </c>
      <c r="E2" s="34" t="s">
        <v>19</v>
      </c>
      <c r="F2" s="33" t="s">
        <v>3</v>
      </c>
      <c r="G2" s="34" t="s">
        <v>8</v>
      </c>
      <c r="H2" s="34" t="s">
        <v>8</v>
      </c>
      <c r="I2" s="34" t="s">
        <v>43</v>
      </c>
      <c r="J2" s="34" t="s">
        <v>42</v>
      </c>
      <c r="K2" s="33" t="s">
        <v>41</v>
      </c>
      <c r="L2" s="35" t="s">
        <v>4</v>
      </c>
      <c r="M2" s="35" t="s">
        <v>5</v>
      </c>
      <c r="N2" s="35" t="s">
        <v>6</v>
      </c>
    </row>
    <row r="3" spans="1:14" x14ac:dyDescent="0.25">
      <c r="A3" s="5">
        <v>4101</v>
      </c>
      <c r="B3" s="6" t="s">
        <v>10</v>
      </c>
      <c r="C3" s="15" t="s">
        <v>12</v>
      </c>
      <c r="D3" s="7" t="s">
        <v>15</v>
      </c>
      <c r="E3" s="16" t="s">
        <v>13</v>
      </c>
      <c r="F3" s="17" t="s">
        <v>11</v>
      </c>
      <c r="G3" s="7">
        <v>5.5</v>
      </c>
      <c r="H3" s="7">
        <f t="shared" ref="H3:H24" si="0">G3*10</f>
        <v>55</v>
      </c>
      <c r="I3" s="7">
        <f t="shared" ref="I3:I24" si="1">H3*1.64</f>
        <v>90.199999999999989</v>
      </c>
      <c r="J3" s="7">
        <f t="shared" ref="J3:J24" si="2">I3*4</f>
        <v>360.79999999999995</v>
      </c>
      <c r="K3" s="11">
        <f t="shared" ref="K3:K24" si="3">J3</f>
        <v>360.79999999999995</v>
      </c>
      <c r="L3" s="13">
        <v>4101</v>
      </c>
      <c r="M3" s="13">
        <v>1419</v>
      </c>
      <c r="N3" s="13">
        <v>1921</v>
      </c>
    </row>
    <row r="4" spans="1:14" x14ac:dyDescent="0.25">
      <c r="A4" s="5">
        <v>4102</v>
      </c>
      <c r="B4" s="6" t="s">
        <v>45</v>
      </c>
      <c r="C4" s="15" t="s">
        <v>12</v>
      </c>
      <c r="D4" s="7" t="s">
        <v>15</v>
      </c>
      <c r="E4" s="17" t="s">
        <v>13</v>
      </c>
      <c r="F4" s="16"/>
      <c r="G4" s="7">
        <v>3.8</v>
      </c>
      <c r="H4" s="7">
        <f t="shared" si="0"/>
        <v>38</v>
      </c>
      <c r="I4" s="7">
        <f t="shared" si="1"/>
        <v>62.319999999999993</v>
      </c>
      <c r="J4" s="7">
        <f t="shared" si="2"/>
        <v>249.27999999999997</v>
      </c>
      <c r="K4" s="11">
        <f t="shared" si="3"/>
        <v>249.27999999999997</v>
      </c>
      <c r="L4" s="13">
        <v>4102</v>
      </c>
      <c r="M4" s="13">
        <v>1418</v>
      </c>
      <c r="N4" s="13">
        <v>1913</v>
      </c>
    </row>
    <row r="5" spans="1:14" x14ac:dyDescent="0.25">
      <c r="A5" s="5">
        <v>4103</v>
      </c>
      <c r="B5" s="12" t="s">
        <v>46</v>
      </c>
      <c r="C5" s="15" t="s">
        <v>14</v>
      </c>
      <c r="D5" s="12" t="s">
        <v>15</v>
      </c>
      <c r="E5" s="17" t="s">
        <v>13</v>
      </c>
      <c r="F5" s="17"/>
      <c r="G5" s="7">
        <v>3.1</v>
      </c>
      <c r="H5" s="7">
        <f t="shared" si="0"/>
        <v>31</v>
      </c>
      <c r="I5" s="7">
        <f t="shared" si="1"/>
        <v>50.839999999999996</v>
      </c>
      <c r="J5" s="7">
        <f t="shared" si="2"/>
        <v>203.35999999999999</v>
      </c>
      <c r="K5" s="11">
        <f t="shared" si="3"/>
        <v>203.35999999999999</v>
      </c>
      <c r="L5" s="13">
        <v>4103</v>
      </c>
      <c r="M5" s="13">
        <v>1417</v>
      </c>
      <c r="N5" s="13">
        <v>1910</v>
      </c>
    </row>
    <row r="6" spans="1:14" x14ac:dyDescent="0.25">
      <c r="A6" s="5">
        <v>4104</v>
      </c>
      <c r="B6" s="12" t="s">
        <v>16</v>
      </c>
      <c r="C6" s="15" t="s">
        <v>12</v>
      </c>
      <c r="D6" s="12" t="s">
        <v>15</v>
      </c>
      <c r="E6" s="17" t="s">
        <v>13</v>
      </c>
      <c r="F6" s="17"/>
      <c r="G6" s="7">
        <v>4.0999999999999996</v>
      </c>
      <c r="H6" s="7">
        <f t="shared" si="0"/>
        <v>41</v>
      </c>
      <c r="I6" s="7">
        <f t="shared" si="1"/>
        <v>67.239999999999995</v>
      </c>
      <c r="J6" s="7">
        <f t="shared" si="2"/>
        <v>268.95999999999998</v>
      </c>
      <c r="K6" s="11">
        <f t="shared" si="3"/>
        <v>268.95999999999998</v>
      </c>
      <c r="L6" s="13">
        <v>4104</v>
      </c>
      <c r="M6" s="13">
        <v>1421</v>
      </c>
      <c r="N6" s="13">
        <v>1920</v>
      </c>
    </row>
    <row r="7" spans="1:14" x14ac:dyDescent="0.25">
      <c r="A7" s="5">
        <v>4105</v>
      </c>
      <c r="B7" s="7" t="s">
        <v>24</v>
      </c>
      <c r="C7" s="15" t="s">
        <v>12</v>
      </c>
      <c r="D7" s="7" t="s">
        <v>20</v>
      </c>
      <c r="E7" s="17" t="s">
        <v>21</v>
      </c>
      <c r="F7" s="17" t="s">
        <v>25</v>
      </c>
      <c r="G7" s="7">
        <v>3.1</v>
      </c>
      <c r="H7" s="7">
        <f t="shared" si="0"/>
        <v>31</v>
      </c>
      <c r="I7" s="7">
        <f t="shared" si="1"/>
        <v>50.839999999999996</v>
      </c>
      <c r="J7" s="7">
        <f t="shared" si="2"/>
        <v>203.35999999999999</v>
      </c>
      <c r="K7" s="11">
        <f t="shared" si="3"/>
        <v>203.35999999999999</v>
      </c>
      <c r="L7" s="13">
        <v>4105</v>
      </c>
      <c r="M7" s="13">
        <v>1416</v>
      </c>
      <c r="N7" s="13">
        <v>1907</v>
      </c>
    </row>
    <row r="8" spans="1:14" x14ac:dyDescent="0.25">
      <c r="A8" s="5">
        <v>4106</v>
      </c>
      <c r="B8" s="7" t="s">
        <v>26</v>
      </c>
      <c r="C8" s="15" t="s">
        <v>12</v>
      </c>
      <c r="D8" s="7" t="s">
        <v>20</v>
      </c>
      <c r="E8" s="17" t="s">
        <v>21</v>
      </c>
      <c r="F8" s="17" t="s">
        <v>27</v>
      </c>
      <c r="G8" s="7">
        <v>3.4</v>
      </c>
      <c r="H8" s="7">
        <f t="shared" si="0"/>
        <v>34</v>
      </c>
      <c r="I8" s="7">
        <f t="shared" si="1"/>
        <v>55.76</v>
      </c>
      <c r="J8" s="7">
        <f t="shared" si="2"/>
        <v>223.04</v>
      </c>
      <c r="K8" s="11">
        <f t="shared" si="3"/>
        <v>223.04</v>
      </c>
      <c r="L8" s="13">
        <v>4106</v>
      </c>
      <c r="M8" s="13">
        <v>1409</v>
      </c>
      <c r="N8" s="13">
        <v>1901</v>
      </c>
    </row>
    <row r="9" spans="1:14" x14ac:dyDescent="0.25">
      <c r="A9" s="5">
        <v>4107</v>
      </c>
      <c r="B9" s="7" t="s">
        <v>28</v>
      </c>
      <c r="C9" s="18" t="s">
        <v>12</v>
      </c>
      <c r="D9" s="7" t="s">
        <v>20</v>
      </c>
      <c r="E9" s="19" t="s">
        <v>21</v>
      </c>
      <c r="F9" s="17" t="s">
        <v>29</v>
      </c>
      <c r="G9" s="7">
        <v>4</v>
      </c>
      <c r="H9" s="7">
        <f t="shared" si="0"/>
        <v>40</v>
      </c>
      <c r="I9" s="7">
        <f t="shared" si="1"/>
        <v>65.599999999999994</v>
      </c>
      <c r="J9" s="7">
        <f t="shared" si="2"/>
        <v>262.39999999999998</v>
      </c>
      <c r="K9" s="11">
        <f t="shared" si="3"/>
        <v>262.39999999999998</v>
      </c>
      <c r="L9" s="13">
        <v>4107</v>
      </c>
      <c r="M9" s="13">
        <v>1413</v>
      </c>
      <c r="N9" s="13">
        <v>1909</v>
      </c>
    </row>
    <row r="10" spans="1:14" x14ac:dyDescent="0.25">
      <c r="A10" s="5">
        <v>4108</v>
      </c>
      <c r="B10" s="7" t="s">
        <v>30</v>
      </c>
      <c r="C10" s="15" t="s">
        <v>14</v>
      </c>
      <c r="D10" s="7" t="s">
        <v>20</v>
      </c>
      <c r="E10" s="19" t="s">
        <v>21</v>
      </c>
      <c r="F10" s="17" t="s">
        <v>31</v>
      </c>
      <c r="G10" s="7">
        <v>3.7</v>
      </c>
      <c r="H10" s="7">
        <f t="shared" si="0"/>
        <v>37</v>
      </c>
      <c r="I10" s="7">
        <f t="shared" si="1"/>
        <v>60.68</v>
      </c>
      <c r="J10" s="7">
        <f t="shared" si="2"/>
        <v>242.72</v>
      </c>
      <c r="K10" s="11">
        <f t="shared" si="3"/>
        <v>242.72</v>
      </c>
      <c r="L10" s="13">
        <v>4108</v>
      </c>
      <c r="M10" s="13">
        <v>1401</v>
      </c>
      <c r="N10" s="13">
        <v>1916</v>
      </c>
    </row>
    <row r="11" spans="1:14" x14ac:dyDescent="0.25">
      <c r="A11" s="5">
        <v>4109</v>
      </c>
      <c r="B11" s="7" t="s">
        <v>32</v>
      </c>
      <c r="C11" s="15" t="s">
        <v>12</v>
      </c>
      <c r="D11" s="7" t="s">
        <v>22</v>
      </c>
      <c r="E11" s="19" t="s">
        <v>18</v>
      </c>
      <c r="F11" s="17" t="s">
        <v>33</v>
      </c>
      <c r="G11" s="7">
        <v>3.9</v>
      </c>
      <c r="H11" s="7">
        <f t="shared" si="0"/>
        <v>39</v>
      </c>
      <c r="I11" s="7">
        <f t="shared" si="1"/>
        <v>63.959999999999994</v>
      </c>
      <c r="J11" s="7">
        <f t="shared" si="2"/>
        <v>255.83999999999997</v>
      </c>
      <c r="K11" s="11">
        <f t="shared" si="3"/>
        <v>255.83999999999997</v>
      </c>
      <c r="L11" s="13">
        <v>4109</v>
      </c>
      <c r="M11" s="13">
        <v>1407</v>
      </c>
      <c r="N11" s="13">
        <v>1914</v>
      </c>
    </row>
    <row r="12" spans="1:14" x14ac:dyDescent="0.25">
      <c r="A12" s="5">
        <v>4110</v>
      </c>
      <c r="B12" s="7" t="s">
        <v>34</v>
      </c>
      <c r="C12" s="15" t="s">
        <v>12</v>
      </c>
      <c r="D12" s="7" t="s">
        <v>20</v>
      </c>
      <c r="E12" s="19" t="s">
        <v>23</v>
      </c>
      <c r="F12" s="17" t="s">
        <v>35</v>
      </c>
      <c r="G12" s="7">
        <v>3.9</v>
      </c>
      <c r="H12" s="7">
        <f t="shared" si="0"/>
        <v>39</v>
      </c>
      <c r="I12" s="7">
        <f t="shared" si="1"/>
        <v>63.959999999999994</v>
      </c>
      <c r="J12" s="7">
        <f t="shared" si="2"/>
        <v>255.83999999999997</v>
      </c>
      <c r="K12" s="11">
        <f t="shared" si="3"/>
        <v>255.83999999999997</v>
      </c>
      <c r="L12" s="13">
        <v>4110</v>
      </c>
      <c r="M12" s="13">
        <v>1410</v>
      </c>
      <c r="N12" s="13">
        <v>1915</v>
      </c>
    </row>
    <row r="13" spans="1:14" x14ac:dyDescent="0.25">
      <c r="A13" s="5">
        <v>4111</v>
      </c>
      <c r="B13" s="7" t="s">
        <v>36</v>
      </c>
      <c r="C13" s="15" t="s">
        <v>12</v>
      </c>
      <c r="D13" s="7" t="s">
        <v>20</v>
      </c>
      <c r="E13" s="19" t="s">
        <v>23</v>
      </c>
      <c r="F13" s="17" t="s">
        <v>37</v>
      </c>
      <c r="G13" s="7">
        <v>4.5</v>
      </c>
      <c r="H13" s="7">
        <f t="shared" si="0"/>
        <v>45</v>
      </c>
      <c r="I13" s="7">
        <f t="shared" si="1"/>
        <v>73.8</v>
      </c>
      <c r="J13" s="7">
        <f t="shared" si="2"/>
        <v>295.2</v>
      </c>
      <c r="K13" s="11">
        <f t="shared" si="3"/>
        <v>295.2</v>
      </c>
      <c r="L13" s="13">
        <v>4111</v>
      </c>
      <c r="M13" s="13">
        <v>1406</v>
      </c>
      <c r="N13" s="13">
        <v>1904</v>
      </c>
    </row>
    <row r="14" spans="1:14" x14ac:dyDescent="0.25">
      <c r="A14" s="5">
        <v>4112</v>
      </c>
      <c r="B14" s="7" t="s">
        <v>38</v>
      </c>
      <c r="C14" s="15" t="s">
        <v>12</v>
      </c>
      <c r="D14" s="7" t="s">
        <v>20</v>
      </c>
      <c r="E14" s="19" t="s">
        <v>23</v>
      </c>
      <c r="F14" s="17" t="s">
        <v>39</v>
      </c>
      <c r="G14" s="7">
        <v>4</v>
      </c>
      <c r="H14" s="7">
        <f t="shared" si="0"/>
        <v>40</v>
      </c>
      <c r="I14" s="7">
        <f t="shared" si="1"/>
        <v>65.599999999999994</v>
      </c>
      <c r="J14" s="7">
        <f t="shared" si="2"/>
        <v>262.39999999999998</v>
      </c>
      <c r="K14" s="11">
        <f t="shared" si="3"/>
        <v>262.39999999999998</v>
      </c>
      <c r="L14" s="13">
        <v>4112</v>
      </c>
      <c r="M14" s="13">
        <v>1422</v>
      </c>
      <c r="N14" s="13">
        <v>1917</v>
      </c>
    </row>
    <row r="15" spans="1:14" x14ac:dyDescent="0.25">
      <c r="A15" s="5">
        <v>4113</v>
      </c>
      <c r="B15" s="7" t="s">
        <v>40</v>
      </c>
      <c r="C15" s="15" t="s">
        <v>12</v>
      </c>
      <c r="D15" s="7" t="s">
        <v>20</v>
      </c>
      <c r="E15" s="19" t="s">
        <v>23</v>
      </c>
      <c r="F15" s="17" t="s">
        <v>39</v>
      </c>
      <c r="G15" s="7">
        <v>3.8</v>
      </c>
      <c r="H15" s="7">
        <f t="shared" si="0"/>
        <v>38</v>
      </c>
      <c r="I15" s="7">
        <f t="shared" si="1"/>
        <v>62.319999999999993</v>
      </c>
      <c r="J15" s="7">
        <f t="shared" si="2"/>
        <v>249.27999999999997</v>
      </c>
      <c r="K15" s="11">
        <f t="shared" si="3"/>
        <v>249.27999999999997</v>
      </c>
      <c r="L15" s="13">
        <v>4113</v>
      </c>
      <c r="M15" s="13">
        <v>1403</v>
      </c>
      <c r="N15" s="13">
        <v>1911</v>
      </c>
    </row>
    <row r="16" spans="1:14" x14ac:dyDescent="0.25">
      <c r="A16" s="5">
        <v>4114</v>
      </c>
      <c r="B16" s="8" t="s">
        <v>47</v>
      </c>
      <c r="C16" s="15" t="s">
        <v>14</v>
      </c>
      <c r="D16" s="7" t="s">
        <v>20</v>
      </c>
      <c r="E16" s="19" t="s">
        <v>23</v>
      </c>
      <c r="F16" s="17" t="s">
        <v>31</v>
      </c>
      <c r="G16" s="7">
        <v>4.3</v>
      </c>
      <c r="H16" s="7">
        <f t="shared" si="0"/>
        <v>43</v>
      </c>
      <c r="I16" s="7">
        <f t="shared" si="1"/>
        <v>70.52</v>
      </c>
      <c r="J16" s="7">
        <f t="shared" si="2"/>
        <v>282.08</v>
      </c>
      <c r="K16" s="11">
        <f t="shared" si="3"/>
        <v>282.08</v>
      </c>
      <c r="L16" s="13">
        <v>4114</v>
      </c>
      <c r="M16" s="13">
        <v>1405</v>
      </c>
      <c r="N16" s="13">
        <v>1906</v>
      </c>
    </row>
    <row r="17" spans="1:14" x14ac:dyDescent="0.25">
      <c r="A17" s="5">
        <v>4115</v>
      </c>
      <c r="B17" s="7" t="s">
        <v>48</v>
      </c>
      <c r="C17" s="18" t="s">
        <v>12</v>
      </c>
      <c r="D17" s="7" t="s">
        <v>20</v>
      </c>
      <c r="E17" s="19" t="s">
        <v>23</v>
      </c>
      <c r="F17" s="17" t="s">
        <v>49</v>
      </c>
      <c r="G17" s="7">
        <v>4.0999999999999996</v>
      </c>
      <c r="H17" s="7">
        <f t="shared" si="0"/>
        <v>41</v>
      </c>
      <c r="I17" s="7">
        <f t="shared" si="1"/>
        <v>67.239999999999995</v>
      </c>
      <c r="J17" s="7">
        <f t="shared" si="2"/>
        <v>268.95999999999998</v>
      </c>
      <c r="K17" s="11">
        <f t="shared" si="3"/>
        <v>268.95999999999998</v>
      </c>
      <c r="L17" s="13">
        <v>4115</v>
      </c>
      <c r="M17" s="13">
        <v>1414</v>
      </c>
      <c r="N17" s="13">
        <v>1918</v>
      </c>
    </row>
    <row r="18" spans="1:14" x14ac:dyDescent="0.25">
      <c r="A18" s="5">
        <v>4116</v>
      </c>
      <c r="B18" s="9" t="s">
        <v>50</v>
      </c>
      <c r="C18" s="18" t="s">
        <v>12</v>
      </c>
      <c r="D18" s="7" t="s">
        <v>20</v>
      </c>
      <c r="E18" s="19" t="s">
        <v>23</v>
      </c>
      <c r="F18" s="17" t="s">
        <v>51</v>
      </c>
      <c r="G18" s="7">
        <v>4.4000000000000004</v>
      </c>
      <c r="H18" s="7">
        <f t="shared" si="0"/>
        <v>44</v>
      </c>
      <c r="I18" s="7">
        <f t="shared" si="1"/>
        <v>72.16</v>
      </c>
      <c r="J18" s="7">
        <f t="shared" si="2"/>
        <v>288.64</v>
      </c>
      <c r="K18" s="11">
        <f t="shared" si="3"/>
        <v>288.64</v>
      </c>
      <c r="L18" s="13">
        <v>4116</v>
      </c>
      <c r="M18" s="13">
        <v>1415</v>
      </c>
      <c r="N18" s="13">
        <v>1905</v>
      </c>
    </row>
    <row r="19" spans="1:14" x14ac:dyDescent="0.25">
      <c r="A19" s="5">
        <v>4117</v>
      </c>
      <c r="B19" s="9" t="s">
        <v>52</v>
      </c>
      <c r="C19" s="18" t="s">
        <v>12</v>
      </c>
      <c r="D19" s="7" t="s">
        <v>22</v>
      </c>
      <c r="E19" s="19" t="s">
        <v>18</v>
      </c>
      <c r="F19" s="17" t="s">
        <v>53</v>
      </c>
      <c r="G19" s="7">
        <v>4.0999999999999996</v>
      </c>
      <c r="H19" s="7">
        <f t="shared" si="0"/>
        <v>41</v>
      </c>
      <c r="I19" s="7">
        <f t="shared" si="1"/>
        <v>67.239999999999995</v>
      </c>
      <c r="J19" s="7">
        <f t="shared" si="2"/>
        <v>268.95999999999998</v>
      </c>
      <c r="K19" s="11">
        <f t="shared" si="3"/>
        <v>268.95999999999998</v>
      </c>
      <c r="L19" s="13">
        <v>4117</v>
      </c>
      <c r="M19" s="13">
        <v>1402</v>
      </c>
      <c r="N19" s="13">
        <v>1902</v>
      </c>
    </row>
    <row r="20" spans="1:14" x14ac:dyDescent="0.25">
      <c r="A20" s="5">
        <v>4118</v>
      </c>
      <c r="B20" s="9" t="s">
        <v>54</v>
      </c>
      <c r="C20" s="18" t="s">
        <v>12</v>
      </c>
      <c r="D20" s="7" t="s">
        <v>22</v>
      </c>
      <c r="E20" s="19" t="s">
        <v>18</v>
      </c>
      <c r="F20" s="17" t="s">
        <v>55</v>
      </c>
      <c r="G20" s="7">
        <v>3.7</v>
      </c>
      <c r="H20" s="7">
        <f t="shared" si="0"/>
        <v>37</v>
      </c>
      <c r="I20" s="7">
        <f t="shared" si="1"/>
        <v>60.68</v>
      </c>
      <c r="J20" s="7">
        <f t="shared" si="2"/>
        <v>242.72</v>
      </c>
      <c r="K20" s="11">
        <f t="shared" si="3"/>
        <v>242.72</v>
      </c>
      <c r="L20" s="13">
        <v>4118</v>
      </c>
      <c r="M20" s="13">
        <v>1420</v>
      </c>
      <c r="N20" s="13">
        <v>1912</v>
      </c>
    </row>
    <row r="21" spans="1:14" x14ac:dyDescent="0.25">
      <c r="A21" s="5">
        <v>4119</v>
      </c>
      <c r="B21" s="7" t="s">
        <v>56</v>
      </c>
      <c r="C21" s="15" t="s">
        <v>14</v>
      </c>
      <c r="D21" s="7" t="s">
        <v>15</v>
      </c>
      <c r="E21" s="19" t="s">
        <v>17</v>
      </c>
      <c r="F21" s="19" t="s">
        <v>57</v>
      </c>
      <c r="G21" s="7">
        <v>3.3</v>
      </c>
      <c r="H21" s="7">
        <f t="shared" si="0"/>
        <v>33</v>
      </c>
      <c r="I21" s="7">
        <f t="shared" si="1"/>
        <v>54.12</v>
      </c>
      <c r="J21" s="7">
        <f t="shared" si="2"/>
        <v>216.48</v>
      </c>
      <c r="K21" s="11">
        <f t="shared" si="3"/>
        <v>216.48</v>
      </c>
      <c r="L21" s="13">
        <v>4119</v>
      </c>
      <c r="M21" s="13">
        <v>1412</v>
      </c>
      <c r="N21" s="13">
        <v>1908</v>
      </c>
    </row>
    <row r="22" spans="1:14" x14ac:dyDescent="0.25">
      <c r="A22" s="5">
        <v>4120</v>
      </c>
      <c r="B22" s="7" t="s">
        <v>58</v>
      </c>
      <c r="C22" s="15" t="s">
        <v>14</v>
      </c>
      <c r="D22" s="14" t="s">
        <v>15</v>
      </c>
      <c r="E22" s="19" t="s">
        <v>17</v>
      </c>
      <c r="F22" s="19" t="s">
        <v>59</v>
      </c>
      <c r="G22" s="14">
        <v>3.6</v>
      </c>
      <c r="H22" s="7">
        <f t="shared" si="0"/>
        <v>36</v>
      </c>
      <c r="I22" s="7">
        <f t="shared" si="1"/>
        <v>59.04</v>
      </c>
      <c r="J22" s="7">
        <f t="shared" si="2"/>
        <v>236.16</v>
      </c>
      <c r="K22" s="11">
        <f t="shared" si="3"/>
        <v>236.16</v>
      </c>
      <c r="L22" s="13">
        <v>4120</v>
      </c>
      <c r="M22" s="13">
        <v>1408</v>
      </c>
      <c r="N22" s="13">
        <v>1922</v>
      </c>
    </row>
    <row r="23" spans="1:14" x14ac:dyDescent="0.25">
      <c r="A23" s="5">
        <v>4121</v>
      </c>
      <c r="B23" s="7" t="s">
        <v>60</v>
      </c>
      <c r="C23" s="15" t="s">
        <v>14</v>
      </c>
      <c r="D23" s="14" t="s">
        <v>15</v>
      </c>
      <c r="E23" s="19" t="s">
        <v>17</v>
      </c>
      <c r="F23" s="19" t="s">
        <v>61</v>
      </c>
      <c r="G23" s="14">
        <v>3.2</v>
      </c>
      <c r="H23" s="7">
        <f t="shared" si="0"/>
        <v>32</v>
      </c>
      <c r="I23" s="7">
        <f t="shared" si="1"/>
        <v>52.48</v>
      </c>
      <c r="J23" s="7">
        <f t="shared" si="2"/>
        <v>209.92</v>
      </c>
      <c r="K23" s="11">
        <f t="shared" si="3"/>
        <v>209.92</v>
      </c>
      <c r="L23" s="13">
        <v>4121</v>
      </c>
      <c r="M23" s="13">
        <v>1411</v>
      </c>
      <c r="N23" s="13">
        <v>1919</v>
      </c>
    </row>
    <row r="24" spans="1:14" x14ac:dyDescent="0.25">
      <c r="A24" s="5">
        <v>4122</v>
      </c>
      <c r="B24" s="7" t="s">
        <v>62</v>
      </c>
      <c r="C24" s="15" t="s">
        <v>14</v>
      </c>
      <c r="D24" s="14" t="s">
        <v>15</v>
      </c>
      <c r="E24" s="19" t="s">
        <v>17</v>
      </c>
      <c r="F24" s="19" t="s">
        <v>63</v>
      </c>
      <c r="G24" s="14">
        <v>3.8</v>
      </c>
      <c r="H24" s="7">
        <f t="shared" si="0"/>
        <v>38</v>
      </c>
      <c r="I24" s="7">
        <f t="shared" si="1"/>
        <v>62.319999999999993</v>
      </c>
      <c r="J24" s="7">
        <f t="shared" si="2"/>
        <v>249.27999999999997</v>
      </c>
      <c r="K24" s="11">
        <f t="shared" si="3"/>
        <v>249.27999999999997</v>
      </c>
      <c r="L24" s="13">
        <v>4122</v>
      </c>
      <c r="M24" s="13">
        <v>1404</v>
      </c>
      <c r="N24" s="13">
        <v>1903</v>
      </c>
    </row>
  </sheetData>
  <autoFilter ref="A2:N2" xr:uid="{00000000-0001-0000-0100-000000000000}">
    <sortState xmlns:xlrd2="http://schemas.microsoft.com/office/spreadsheetml/2017/richdata2" ref="A3:N24">
      <sortCondition ref="A2"/>
    </sortState>
  </autoFilter>
  <mergeCells count="1">
    <mergeCell ref="L1:N1"/>
  </mergeCells>
  <printOptions horizontalCentered="1" verticalCentered="1"/>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EE480-8988-4E6E-99D2-3A01B1485477}">
  <dimension ref="A1:O67"/>
  <sheetViews>
    <sheetView zoomScaleNormal="100" workbookViewId="0">
      <pane ySplit="1" topLeftCell="A2" activePane="bottomLeft" state="frozenSplit"/>
      <selection pane="bottomLeft" activeCell="A2" sqref="A2"/>
    </sheetView>
  </sheetViews>
  <sheetFormatPr defaultRowHeight="12.75" x14ac:dyDescent="0.25"/>
  <cols>
    <col min="1" max="1" width="7.5703125" style="10" bestFit="1" customWidth="1"/>
    <col min="2" max="2" width="7.28515625" style="20" bestFit="1" customWidth="1"/>
    <col min="3" max="3" width="17.28515625" style="10" bestFit="1" customWidth="1"/>
    <col min="4" max="4" width="6" style="10" bestFit="1" customWidth="1"/>
    <col min="5" max="5" width="47" style="22" bestFit="1" customWidth="1"/>
    <col min="6" max="6" width="6.28515625" style="22" bestFit="1" customWidth="1"/>
    <col min="7" max="7" width="8.5703125" style="10" bestFit="1" customWidth="1"/>
    <col min="8" max="8" width="11.85546875" style="10" bestFit="1" customWidth="1"/>
    <col min="9" max="9" width="10.140625" style="10" bestFit="1" customWidth="1"/>
    <col min="10" max="10" width="8.28515625" style="10" bestFit="1" customWidth="1"/>
    <col min="11" max="12" width="6.5703125" style="10" bestFit="1" customWidth="1"/>
    <col min="13" max="13" width="10.28515625" style="10" bestFit="1" customWidth="1"/>
    <col min="14" max="14" width="9.42578125" style="10" bestFit="1" customWidth="1"/>
    <col min="15" max="16384" width="9.140625" style="10"/>
  </cols>
  <sheetData>
    <row r="1" spans="1:14" s="24" customFormat="1" x14ac:dyDescent="0.25">
      <c r="A1" s="23" t="s">
        <v>88</v>
      </c>
      <c r="B1" s="23" t="s">
        <v>87</v>
      </c>
      <c r="C1" s="23" t="s">
        <v>9</v>
      </c>
      <c r="D1" s="23" t="s">
        <v>1</v>
      </c>
      <c r="E1" s="23" t="s">
        <v>3</v>
      </c>
      <c r="F1" s="23" t="s">
        <v>83</v>
      </c>
      <c r="G1" s="23" t="s">
        <v>84</v>
      </c>
      <c r="H1" s="23" t="s">
        <v>85</v>
      </c>
      <c r="I1" s="23" t="s">
        <v>86</v>
      </c>
      <c r="J1" s="23" t="s">
        <v>64</v>
      </c>
      <c r="K1" s="23" t="s">
        <v>65</v>
      </c>
      <c r="L1" s="23" t="s">
        <v>66</v>
      </c>
      <c r="M1" s="23" t="s">
        <v>89</v>
      </c>
      <c r="N1" s="23" t="s">
        <v>90</v>
      </c>
    </row>
    <row r="2" spans="1:14" x14ac:dyDescent="0.25">
      <c r="A2" s="5">
        <v>4101</v>
      </c>
      <c r="B2" s="7">
        <v>4101</v>
      </c>
      <c r="C2" s="6" t="s">
        <v>10</v>
      </c>
      <c r="D2" s="17" t="s">
        <v>12</v>
      </c>
      <c r="E2" s="16" t="s">
        <v>11</v>
      </c>
      <c r="F2" s="16">
        <v>1</v>
      </c>
      <c r="G2" s="36">
        <v>7.28</v>
      </c>
      <c r="H2" s="36">
        <v>10.4</v>
      </c>
      <c r="I2" s="36">
        <v>53.3</v>
      </c>
      <c r="J2" s="36">
        <v>10.1</v>
      </c>
      <c r="K2" s="36">
        <v>11.4</v>
      </c>
      <c r="L2" s="36">
        <v>54.8</v>
      </c>
      <c r="M2" s="36">
        <f>G2*(43560/(5*10*L2))</f>
        <v>115.73605839416059</v>
      </c>
      <c r="N2" s="36">
        <f>(M2*(1-0.01*J2))/0.88</f>
        <v>118.23490510948906</v>
      </c>
    </row>
    <row r="3" spans="1:14" x14ac:dyDescent="0.25">
      <c r="A3" s="5">
        <v>4102</v>
      </c>
      <c r="B3" s="7">
        <v>4102</v>
      </c>
      <c r="C3" s="6" t="s">
        <v>45</v>
      </c>
      <c r="D3" s="17" t="s">
        <v>12</v>
      </c>
      <c r="E3" s="16"/>
      <c r="F3" s="16">
        <v>1</v>
      </c>
      <c r="G3" s="37">
        <v>7.58</v>
      </c>
      <c r="H3" s="37">
        <v>9.69</v>
      </c>
      <c r="I3" s="37">
        <v>53.1</v>
      </c>
      <c r="J3" s="37">
        <v>10.1</v>
      </c>
      <c r="K3" s="37">
        <v>9.8000000000000007</v>
      </c>
      <c r="L3" s="37">
        <v>54.1</v>
      </c>
      <c r="M3" s="36">
        <f t="shared" ref="M3:M66" si="0">G3*(43560/(5*10*L3))</f>
        <v>122.06462107208873</v>
      </c>
      <c r="N3" s="36">
        <f t="shared" ref="N3:N66" si="1">(M3*(1-0.01*J3))/0.88</f>
        <v>124.70010720887245</v>
      </c>
    </row>
    <row r="4" spans="1:14" x14ac:dyDescent="0.25">
      <c r="A4" s="5">
        <v>4103</v>
      </c>
      <c r="B4" s="7">
        <v>4103</v>
      </c>
      <c r="C4" s="12" t="s">
        <v>46</v>
      </c>
      <c r="D4" s="17" t="s">
        <v>14</v>
      </c>
      <c r="E4" s="16"/>
      <c r="F4" s="16">
        <v>1</v>
      </c>
      <c r="G4" s="36">
        <v>6.76</v>
      </c>
      <c r="H4" s="36">
        <v>9.27</v>
      </c>
      <c r="I4" s="36">
        <v>52.9</v>
      </c>
      <c r="J4" s="36">
        <v>10.3</v>
      </c>
      <c r="K4" s="36">
        <v>11.7</v>
      </c>
      <c r="L4" s="36">
        <v>54.4</v>
      </c>
      <c r="M4" s="36">
        <f t="shared" si="0"/>
        <v>108.25941176470589</v>
      </c>
      <c r="N4" s="36">
        <f t="shared" si="1"/>
        <v>110.3507867647059</v>
      </c>
    </row>
    <row r="5" spans="1:14" x14ac:dyDescent="0.25">
      <c r="A5" s="5">
        <v>4104</v>
      </c>
      <c r="B5" s="7">
        <v>4104</v>
      </c>
      <c r="C5" s="12" t="s">
        <v>16</v>
      </c>
      <c r="D5" s="15" t="s">
        <v>12</v>
      </c>
      <c r="E5" s="16"/>
      <c r="F5" s="16">
        <v>1</v>
      </c>
      <c r="G5" s="36">
        <v>6.47</v>
      </c>
      <c r="H5" s="36">
        <v>9.33</v>
      </c>
      <c r="I5" s="36">
        <v>54.3</v>
      </c>
      <c r="J5" s="36">
        <v>9.8000000000000007</v>
      </c>
      <c r="K5" s="36">
        <v>12.1</v>
      </c>
      <c r="L5" s="36">
        <v>55</v>
      </c>
      <c r="M5" s="36">
        <f t="shared" si="0"/>
        <v>102.48479999999999</v>
      </c>
      <c r="N5" s="36">
        <f t="shared" si="1"/>
        <v>105.04691999999999</v>
      </c>
    </row>
    <row r="6" spans="1:14" x14ac:dyDescent="0.25">
      <c r="A6" s="5">
        <v>4105</v>
      </c>
      <c r="B6" s="7">
        <v>4105</v>
      </c>
      <c r="C6" s="7" t="s">
        <v>24</v>
      </c>
      <c r="D6" s="15" t="s">
        <v>12</v>
      </c>
      <c r="E6" s="16" t="s">
        <v>25</v>
      </c>
      <c r="F6" s="16">
        <v>1</v>
      </c>
      <c r="G6" s="36">
        <v>5.7</v>
      </c>
      <c r="H6" s="36">
        <v>9.31</v>
      </c>
      <c r="I6" s="36">
        <v>53.5</v>
      </c>
      <c r="J6" s="36">
        <v>9</v>
      </c>
      <c r="K6" s="36">
        <v>11.7</v>
      </c>
      <c r="L6" s="36">
        <v>54.6</v>
      </c>
      <c r="M6" s="36">
        <f t="shared" si="0"/>
        <v>90.949450549450546</v>
      </c>
      <c r="N6" s="36">
        <f t="shared" si="1"/>
        <v>94.05</v>
      </c>
    </row>
    <row r="7" spans="1:14" x14ac:dyDescent="0.25">
      <c r="A7" s="5">
        <v>4106</v>
      </c>
      <c r="B7" s="7">
        <v>4106</v>
      </c>
      <c r="C7" s="7" t="s">
        <v>26</v>
      </c>
      <c r="D7" s="15" t="s">
        <v>12</v>
      </c>
      <c r="E7" s="16" t="s">
        <v>27</v>
      </c>
      <c r="F7" s="16">
        <v>1</v>
      </c>
      <c r="G7" s="36">
        <v>5.36</v>
      </c>
      <c r="H7" s="36">
        <v>8.8699999999999992</v>
      </c>
      <c r="I7" s="36">
        <v>51.8</v>
      </c>
      <c r="J7" s="36">
        <v>9.1999999999999993</v>
      </c>
      <c r="K7" s="36">
        <v>12</v>
      </c>
      <c r="L7" s="36">
        <v>54.1</v>
      </c>
      <c r="M7" s="36">
        <f t="shared" si="0"/>
        <v>86.31482439926063</v>
      </c>
      <c r="N7" s="36">
        <f t="shared" si="1"/>
        <v>89.061205175600733</v>
      </c>
    </row>
    <row r="8" spans="1:14" x14ac:dyDescent="0.25">
      <c r="A8" s="5">
        <v>4107</v>
      </c>
      <c r="B8" s="7">
        <v>4107</v>
      </c>
      <c r="C8" s="7" t="s">
        <v>28</v>
      </c>
      <c r="D8" s="18" t="s">
        <v>12</v>
      </c>
      <c r="E8" s="16" t="s">
        <v>29</v>
      </c>
      <c r="F8" s="16">
        <v>1</v>
      </c>
      <c r="G8" s="36">
        <v>6.08</v>
      </c>
      <c r="H8" s="36">
        <v>9.3000000000000007</v>
      </c>
      <c r="I8" s="36">
        <v>52.9</v>
      </c>
      <c r="J8" s="36">
        <v>9.6</v>
      </c>
      <c r="K8" s="36">
        <v>12.3</v>
      </c>
      <c r="L8" s="36">
        <v>53.1</v>
      </c>
      <c r="M8" s="36">
        <f t="shared" si="0"/>
        <v>99.753220338983041</v>
      </c>
      <c r="N8" s="36">
        <f t="shared" si="1"/>
        <v>102.47376271186441</v>
      </c>
    </row>
    <row r="9" spans="1:14" x14ac:dyDescent="0.25">
      <c r="A9" s="5">
        <v>4108</v>
      </c>
      <c r="B9" s="7">
        <v>4108</v>
      </c>
      <c r="C9" s="7" t="s">
        <v>30</v>
      </c>
      <c r="D9" s="15" t="s">
        <v>14</v>
      </c>
      <c r="E9" s="16" t="s">
        <v>31</v>
      </c>
      <c r="F9" s="16">
        <v>1</v>
      </c>
      <c r="G9" s="36">
        <v>6.27</v>
      </c>
      <c r="H9" s="36">
        <v>9.49</v>
      </c>
      <c r="I9" s="36">
        <v>52.1</v>
      </c>
      <c r="J9" s="36">
        <v>9.6</v>
      </c>
      <c r="K9" s="36">
        <v>12.6</v>
      </c>
      <c r="L9" s="36">
        <v>55.3</v>
      </c>
      <c r="M9" s="36">
        <f t="shared" si="0"/>
        <v>98.778010849909577</v>
      </c>
      <c r="N9" s="36">
        <f t="shared" si="1"/>
        <v>101.47195660036166</v>
      </c>
    </row>
    <row r="10" spans="1:14" x14ac:dyDescent="0.25">
      <c r="A10" s="5">
        <v>4109</v>
      </c>
      <c r="B10" s="7">
        <v>4109</v>
      </c>
      <c r="C10" s="7" t="s">
        <v>32</v>
      </c>
      <c r="D10" s="15" t="s">
        <v>12</v>
      </c>
      <c r="E10" s="16" t="s">
        <v>33</v>
      </c>
      <c r="F10" s="16">
        <v>1</v>
      </c>
      <c r="G10" s="36">
        <v>7.13</v>
      </c>
      <c r="H10" s="36">
        <v>10.5</v>
      </c>
      <c r="I10" s="36">
        <v>53.9</v>
      </c>
      <c r="J10" s="36">
        <v>10.7</v>
      </c>
      <c r="K10" s="36">
        <v>12.4</v>
      </c>
      <c r="L10" s="36">
        <v>54.5</v>
      </c>
      <c r="M10" s="36">
        <f t="shared" si="0"/>
        <v>113.97533944954128</v>
      </c>
      <c r="N10" s="36">
        <f t="shared" si="1"/>
        <v>115.65906605504587</v>
      </c>
    </row>
    <row r="11" spans="1:14" x14ac:dyDescent="0.25">
      <c r="A11" s="5">
        <v>4110</v>
      </c>
      <c r="B11" s="7">
        <v>4110</v>
      </c>
      <c r="C11" s="7" t="s">
        <v>34</v>
      </c>
      <c r="D11" s="15" t="s">
        <v>12</v>
      </c>
      <c r="E11" s="16" t="s">
        <v>35</v>
      </c>
      <c r="F11" s="16">
        <v>1</v>
      </c>
      <c r="G11" s="36">
        <v>6.11</v>
      </c>
      <c r="H11" s="36">
        <v>9.5500000000000007</v>
      </c>
      <c r="I11" s="36">
        <v>52.4</v>
      </c>
      <c r="J11" s="36">
        <v>9.8000000000000007</v>
      </c>
      <c r="K11" s="36">
        <v>11.6</v>
      </c>
      <c r="L11" s="36">
        <v>52.9</v>
      </c>
      <c r="M11" s="36">
        <f t="shared" si="0"/>
        <v>100.62442344045368</v>
      </c>
      <c r="N11" s="36">
        <f t="shared" si="1"/>
        <v>103.14003402646502</v>
      </c>
    </row>
    <row r="12" spans="1:14" x14ac:dyDescent="0.25">
      <c r="A12" s="5">
        <v>4111</v>
      </c>
      <c r="B12" s="7">
        <v>4111</v>
      </c>
      <c r="C12" s="7" t="s">
        <v>36</v>
      </c>
      <c r="D12" s="15" t="s">
        <v>12</v>
      </c>
      <c r="E12" s="16" t="s">
        <v>37</v>
      </c>
      <c r="F12" s="16">
        <v>1</v>
      </c>
      <c r="G12" s="36">
        <v>6.83</v>
      </c>
      <c r="H12" s="36">
        <v>9.92</v>
      </c>
      <c r="I12" s="36">
        <v>52.5</v>
      </c>
      <c r="J12" s="36">
        <v>10.199999999999999</v>
      </c>
      <c r="K12" s="36">
        <v>11.3</v>
      </c>
      <c r="L12" s="36">
        <v>54</v>
      </c>
      <c r="M12" s="36">
        <f t="shared" si="0"/>
        <v>110.19066666666666</v>
      </c>
      <c r="N12" s="36">
        <f t="shared" si="1"/>
        <v>112.44456666666666</v>
      </c>
    </row>
    <row r="13" spans="1:14" x14ac:dyDescent="0.25">
      <c r="A13" s="5">
        <v>4112</v>
      </c>
      <c r="B13" s="7">
        <v>4112</v>
      </c>
      <c r="C13" s="7" t="s">
        <v>38</v>
      </c>
      <c r="D13" s="15" t="s">
        <v>12</v>
      </c>
      <c r="E13" s="16" t="s">
        <v>39</v>
      </c>
      <c r="F13" s="16">
        <v>1</v>
      </c>
      <c r="G13" s="36">
        <v>6.33</v>
      </c>
      <c r="H13" s="36">
        <v>9.34</v>
      </c>
      <c r="I13" s="36">
        <v>52.6</v>
      </c>
      <c r="J13" s="36">
        <v>9.8000000000000007</v>
      </c>
      <c r="K13" s="36">
        <v>12.2</v>
      </c>
      <c r="L13" s="36">
        <v>54.3</v>
      </c>
      <c r="M13" s="36">
        <f t="shared" si="0"/>
        <v>101.55977900552486</v>
      </c>
      <c r="N13" s="36">
        <f t="shared" si="1"/>
        <v>104.09877348066298</v>
      </c>
    </row>
    <row r="14" spans="1:14" x14ac:dyDescent="0.25">
      <c r="A14" s="5">
        <v>4113</v>
      </c>
      <c r="B14" s="7">
        <v>4113</v>
      </c>
      <c r="C14" s="7" t="s">
        <v>40</v>
      </c>
      <c r="D14" s="15" t="s">
        <v>12</v>
      </c>
      <c r="E14" s="16" t="s">
        <v>39</v>
      </c>
      <c r="F14" s="16">
        <v>1</v>
      </c>
      <c r="G14" s="36">
        <v>7.04</v>
      </c>
      <c r="H14" s="36">
        <v>9.1300000000000008</v>
      </c>
      <c r="I14" s="36">
        <v>52.9</v>
      </c>
      <c r="J14" s="36">
        <v>8.8000000000000007</v>
      </c>
      <c r="K14" s="36">
        <v>12.6</v>
      </c>
      <c r="L14" s="36">
        <v>55.6</v>
      </c>
      <c r="M14" s="36">
        <f t="shared" si="0"/>
        <v>110.31021582733813</v>
      </c>
      <c r="N14" s="36">
        <f t="shared" si="1"/>
        <v>114.3214964028777</v>
      </c>
    </row>
    <row r="15" spans="1:14" x14ac:dyDescent="0.25">
      <c r="A15" s="5">
        <v>4114</v>
      </c>
      <c r="B15" s="7">
        <v>4114</v>
      </c>
      <c r="C15" s="8" t="s">
        <v>47</v>
      </c>
      <c r="D15" s="15" t="s">
        <v>14</v>
      </c>
      <c r="E15" s="16" t="s">
        <v>31</v>
      </c>
      <c r="F15" s="16">
        <v>1</v>
      </c>
      <c r="G15" s="36">
        <v>7.12</v>
      </c>
      <c r="H15" s="36">
        <v>8.49</v>
      </c>
      <c r="I15" s="36">
        <v>50.6</v>
      </c>
      <c r="J15" s="36">
        <v>9.4</v>
      </c>
      <c r="K15" s="36">
        <v>12.2</v>
      </c>
      <c r="L15" s="36">
        <v>53.3</v>
      </c>
      <c r="M15" s="36">
        <f t="shared" si="0"/>
        <v>116.37793621013134</v>
      </c>
      <c r="N15" s="36">
        <f t="shared" si="1"/>
        <v>119.81637523452157</v>
      </c>
    </row>
    <row r="16" spans="1:14" x14ac:dyDescent="0.25">
      <c r="A16" s="5">
        <v>4115</v>
      </c>
      <c r="B16" s="7">
        <v>4115</v>
      </c>
      <c r="C16" s="7" t="s">
        <v>48</v>
      </c>
      <c r="D16" s="18" t="s">
        <v>12</v>
      </c>
      <c r="E16" s="16" t="s">
        <v>49</v>
      </c>
      <c r="F16" s="16">
        <v>1</v>
      </c>
      <c r="G16" s="36">
        <v>7.3</v>
      </c>
      <c r="H16" s="36">
        <v>9.0399999999999991</v>
      </c>
      <c r="I16" s="36">
        <v>51.3</v>
      </c>
      <c r="J16" s="36">
        <v>9.1999999999999993</v>
      </c>
      <c r="K16" s="36">
        <v>12.4</v>
      </c>
      <c r="L16" s="36">
        <v>53.5</v>
      </c>
      <c r="M16" s="36">
        <f t="shared" si="0"/>
        <v>118.87401869158879</v>
      </c>
      <c r="N16" s="36">
        <f t="shared" si="1"/>
        <v>122.6563738317757</v>
      </c>
    </row>
    <row r="17" spans="1:14" x14ac:dyDescent="0.25">
      <c r="A17" s="5">
        <v>4116</v>
      </c>
      <c r="B17" s="7">
        <v>4116</v>
      </c>
      <c r="C17" s="9" t="s">
        <v>50</v>
      </c>
      <c r="D17" s="18" t="s">
        <v>12</v>
      </c>
      <c r="E17" s="16" t="s">
        <v>51</v>
      </c>
      <c r="F17" s="16">
        <v>1</v>
      </c>
      <c r="G17" s="36">
        <v>8.5299999999999994</v>
      </c>
      <c r="H17" s="36">
        <v>10</v>
      </c>
      <c r="I17" s="36">
        <v>55.7</v>
      </c>
      <c r="J17" s="36">
        <v>10</v>
      </c>
      <c r="K17" s="36">
        <v>12.4</v>
      </c>
      <c r="L17" s="36">
        <v>55.6</v>
      </c>
      <c r="M17" s="36">
        <f t="shared" si="0"/>
        <v>133.65712230215826</v>
      </c>
      <c r="N17" s="36">
        <f t="shared" si="1"/>
        <v>136.69478417266185</v>
      </c>
    </row>
    <row r="18" spans="1:14" x14ac:dyDescent="0.25">
      <c r="A18" s="5">
        <v>4117</v>
      </c>
      <c r="B18" s="7">
        <v>4117</v>
      </c>
      <c r="C18" s="9" t="s">
        <v>52</v>
      </c>
      <c r="D18" s="18" t="s">
        <v>12</v>
      </c>
      <c r="E18" s="16" t="s">
        <v>53</v>
      </c>
      <c r="F18" s="16">
        <v>1</v>
      </c>
      <c r="G18" s="36">
        <v>6.53</v>
      </c>
      <c r="H18" s="36">
        <v>10.4</v>
      </c>
      <c r="I18" s="36">
        <v>53.4</v>
      </c>
      <c r="J18" s="36">
        <v>10.7</v>
      </c>
      <c r="K18" s="36">
        <v>11.8</v>
      </c>
      <c r="L18" s="36">
        <v>54.6</v>
      </c>
      <c r="M18" s="36">
        <f t="shared" si="0"/>
        <v>104.19296703296703</v>
      </c>
      <c r="N18" s="36">
        <f t="shared" si="1"/>
        <v>105.73218131868131</v>
      </c>
    </row>
    <row r="19" spans="1:14" x14ac:dyDescent="0.25">
      <c r="A19" s="5">
        <v>4118</v>
      </c>
      <c r="B19" s="7">
        <v>4118</v>
      </c>
      <c r="C19" s="9" t="s">
        <v>54</v>
      </c>
      <c r="D19" s="18" t="s">
        <v>12</v>
      </c>
      <c r="E19" s="16" t="s">
        <v>55</v>
      </c>
      <c r="F19" s="16">
        <v>1</v>
      </c>
      <c r="G19" s="36">
        <v>6.16</v>
      </c>
      <c r="H19" s="36">
        <v>9.7100000000000009</v>
      </c>
      <c r="I19" s="36">
        <v>54.8</v>
      </c>
      <c r="J19" s="36">
        <v>10</v>
      </c>
      <c r="K19" s="36">
        <v>10.9</v>
      </c>
      <c r="L19" s="36">
        <v>55.3</v>
      </c>
      <c r="M19" s="36">
        <f t="shared" si="0"/>
        <v>97.045063291139243</v>
      </c>
      <c r="N19" s="36">
        <f t="shared" si="1"/>
        <v>99.250632911392401</v>
      </c>
    </row>
    <row r="20" spans="1:14" x14ac:dyDescent="0.25">
      <c r="A20" s="5">
        <v>4119</v>
      </c>
      <c r="B20" s="7">
        <v>4119</v>
      </c>
      <c r="C20" s="7" t="s">
        <v>56</v>
      </c>
      <c r="D20" s="15" t="s">
        <v>14</v>
      </c>
      <c r="E20" s="21" t="s">
        <v>57</v>
      </c>
      <c r="F20" s="16">
        <v>1</v>
      </c>
      <c r="G20" s="38">
        <v>5.28</v>
      </c>
      <c r="H20" s="38">
        <v>8.93</v>
      </c>
      <c r="I20" s="38">
        <v>52.3</v>
      </c>
      <c r="J20" s="38">
        <v>9.5</v>
      </c>
      <c r="K20" s="38">
        <v>12.5</v>
      </c>
      <c r="L20" s="38">
        <v>54.1</v>
      </c>
      <c r="M20" s="36">
        <f t="shared" si="0"/>
        <v>85.026543438077638</v>
      </c>
      <c r="N20" s="36">
        <f t="shared" si="1"/>
        <v>87.442070240295763</v>
      </c>
    </row>
    <row r="21" spans="1:14" x14ac:dyDescent="0.25">
      <c r="A21" s="5">
        <v>4120</v>
      </c>
      <c r="B21" s="7">
        <v>4120</v>
      </c>
      <c r="C21" s="7" t="s">
        <v>58</v>
      </c>
      <c r="D21" s="15" t="s">
        <v>14</v>
      </c>
      <c r="E21" s="21" t="s">
        <v>59</v>
      </c>
      <c r="F21" s="16">
        <v>1</v>
      </c>
      <c r="G21" s="38">
        <v>5.24</v>
      </c>
      <c r="H21" s="38">
        <v>9.06</v>
      </c>
      <c r="I21" s="38">
        <v>52.7</v>
      </c>
      <c r="J21" s="38">
        <v>9.3000000000000007</v>
      </c>
      <c r="K21" s="38">
        <v>13.6</v>
      </c>
      <c r="L21" s="38">
        <v>54.9</v>
      </c>
      <c r="M21" s="36">
        <f t="shared" si="0"/>
        <v>83.152786885245902</v>
      </c>
      <c r="N21" s="36">
        <f t="shared" si="1"/>
        <v>85.704065573770507</v>
      </c>
    </row>
    <row r="22" spans="1:14" x14ac:dyDescent="0.25">
      <c r="A22" s="5">
        <v>4121</v>
      </c>
      <c r="B22" s="7">
        <v>4121</v>
      </c>
      <c r="C22" s="7" t="s">
        <v>60</v>
      </c>
      <c r="D22" s="15" t="s">
        <v>14</v>
      </c>
      <c r="E22" s="21" t="s">
        <v>61</v>
      </c>
      <c r="F22" s="16">
        <v>1</v>
      </c>
      <c r="G22" s="38">
        <v>5.67</v>
      </c>
      <c r="H22" s="38">
        <v>8.75</v>
      </c>
      <c r="I22" s="38">
        <v>51.1</v>
      </c>
      <c r="J22" s="38">
        <v>9.4</v>
      </c>
      <c r="K22" s="38">
        <v>13.8</v>
      </c>
      <c r="L22" s="38">
        <v>53.7</v>
      </c>
      <c r="M22" s="36">
        <f t="shared" si="0"/>
        <v>91.987039106145247</v>
      </c>
      <c r="N22" s="36">
        <f t="shared" si="1"/>
        <v>94.70483798882681</v>
      </c>
    </row>
    <row r="23" spans="1:14" x14ac:dyDescent="0.25">
      <c r="A23" s="5">
        <v>4122</v>
      </c>
      <c r="B23" s="7">
        <v>4122</v>
      </c>
      <c r="C23" s="7" t="s">
        <v>62</v>
      </c>
      <c r="D23" s="15" t="s">
        <v>14</v>
      </c>
      <c r="E23" s="21" t="s">
        <v>63</v>
      </c>
      <c r="F23" s="16">
        <v>1</v>
      </c>
      <c r="G23" s="38">
        <v>6.55</v>
      </c>
      <c r="H23" s="38">
        <v>8.77</v>
      </c>
      <c r="I23" s="38">
        <v>51.8</v>
      </c>
      <c r="J23" s="38">
        <v>9.6999999999999993</v>
      </c>
      <c r="K23" s="38">
        <v>13.3</v>
      </c>
      <c r="L23" s="38">
        <v>54.4</v>
      </c>
      <c r="M23" s="36">
        <f t="shared" si="0"/>
        <v>104.89632352941177</v>
      </c>
      <c r="N23" s="36">
        <f t="shared" si="1"/>
        <v>107.63793198529413</v>
      </c>
    </row>
    <row r="24" spans="1:14" x14ac:dyDescent="0.25">
      <c r="A24" s="5">
        <v>1401</v>
      </c>
      <c r="B24" s="7">
        <v>4108</v>
      </c>
      <c r="C24" s="7" t="s">
        <v>30</v>
      </c>
      <c r="D24" s="17" t="s">
        <v>14</v>
      </c>
      <c r="E24" s="16" t="s">
        <v>31</v>
      </c>
      <c r="F24" s="16">
        <v>2</v>
      </c>
      <c r="G24" s="36">
        <v>5.97</v>
      </c>
      <c r="H24" s="36">
        <v>9.92</v>
      </c>
      <c r="I24" s="36">
        <v>51.9</v>
      </c>
      <c r="J24" s="36">
        <v>9.8000000000000007</v>
      </c>
      <c r="K24" s="36">
        <v>12.3</v>
      </c>
      <c r="L24" s="36">
        <v>54.3</v>
      </c>
      <c r="M24" s="36">
        <f t="shared" si="0"/>
        <v>95.7838674033149</v>
      </c>
      <c r="N24" s="36">
        <f t="shared" si="1"/>
        <v>98.178464088397774</v>
      </c>
    </row>
    <row r="25" spans="1:14" x14ac:dyDescent="0.25">
      <c r="A25" s="5">
        <v>1402</v>
      </c>
      <c r="B25" s="7">
        <v>4117</v>
      </c>
      <c r="C25" s="9" t="s">
        <v>52</v>
      </c>
      <c r="D25" s="19" t="s">
        <v>12</v>
      </c>
      <c r="E25" s="16" t="s">
        <v>53</v>
      </c>
      <c r="F25" s="16">
        <v>2</v>
      </c>
      <c r="G25" s="37">
        <v>8.35</v>
      </c>
      <c r="H25" s="37">
        <v>10</v>
      </c>
      <c r="I25" s="37">
        <v>54.1</v>
      </c>
      <c r="J25" s="37">
        <v>10.4</v>
      </c>
      <c r="K25" s="37">
        <v>9.6999999999999993</v>
      </c>
      <c r="L25" s="37">
        <v>53.5</v>
      </c>
      <c r="M25" s="36">
        <f t="shared" si="0"/>
        <v>135.97233644859813</v>
      </c>
      <c r="N25" s="36">
        <f t="shared" si="1"/>
        <v>138.44456074766356</v>
      </c>
    </row>
    <row r="26" spans="1:14" x14ac:dyDescent="0.25">
      <c r="A26" s="5">
        <v>1403</v>
      </c>
      <c r="B26" s="7">
        <v>4113</v>
      </c>
      <c r="C26" s="7" t="s">
        <v>40</v>
      </c>
      <c r="D26" s="17" t="s">
        <v>12</v>
      </c>
      <c r="E26" s="16" t="s">
        <v>39</v>
      </c>
      <c r="F26" s="16">
        <v>2</v>
      </c>
      <c r="G26" s="36">
        <v>6.45</v>
      </c>
      <c r="H26" s="36">
        <v>9.4499999999999993</v>
      </c>
      <c r="I26" s="36">
        <v>52.1</v>
      </c>
      <c r="J26" s="36">
        <v>10</v>
      </c>
      <c r="K26" s="36">
        <v>12.5</v>
      </c>
      <c r="L26" s="36">
        <v>54.6</v>
      </c>
      <c r="M26" s="36">
        <f t="shared" si="0"/>
        <v>102.91648351648352</v>
      </c>
      <c r="N26" s="36">
        <f t="shared" si="1"/>
        <v>105.25549450549451</v>
      </c>
    </row>
    <row r="27" spans="1:14" x14ac:dyDescent="0.25">
      <c r="A27" s="5">
        <v>1404</v>
      </c>
      <c r="B27" s="7">
        <v>4122</v>
      </c>
      <c r="C27" s="7" t="s">
        <v>62</v>
      </c>
      <c r="D27" s="15" t="s">
        <v>14</v>
      </c>
      <c r="E27" s="21" t="s">
        <v>63</v>
      </c>
      <c r="F27" s="16">
        <v>2</v>
      </c>
      <c r="G27" s="36">
        <v>4.68</v>
      </c>
      <c r="H27" s="36">
        <v>8.49</v>
      </c>
      <c r="I27" s="36">
        <v>50.7</v>
      </c>
      <c r="J27" s="36">
        <v>9.1999999999999993</v>
      </c>
      <c r="K27" s="36">
        <v>14.2</v>
      </c>
      <c r="L27" s="36">
        <v>54.2</v>
      </c>
      <c r="M27" s="36">
        <f t="shared" si="0"/>
        <v>75.225387453874546</v>
      </c>
      <c r="N27" s="36">
        <f t="shared" si="1"/>
        <v>77.618922509225101</v>
      </c>
    </row>
    <row r="28" spans="1:14" x14ac:dyDescent="0.25">
      <c r="A28" s="5">
        <v>1405</v>
      </c>
      <c r="B28" s="7">
        <v>4114</v>
      </c>
      <c r="C28" s="8" t="s">
        <v>47</v>
      </c>
      <c r="D28" s="15" t="s">
        <v>14</v>
      </c>
      <c r="E28" s="16" t="s">
        <v>31</v>
      </c>
      <c r="F28" s="16">
        <v>2</v>
      </c>
      <c r="G28" s="36">
        <v>4.55</v>
      </c>
      <c r="H28" s="36">
        <v>8.75</v>
      </c>
      <c r="I28" s="36">
        <v>52.4</v>
      </c>
      <c r="J28" s="36">
        <v>10</v>
      </c>
      <c r="K28" s="36">
        <v>12.9</v>
      </c>
      <c r="L28" s="36">
        <v>54.7</v>
      </c>
      <c r="M28" s="36">
        <f t="shared" si="0"/>
        <v>72.467276051188293</v>
      </c>
      <c r="N28" s="36">
        <f t="shared" si="1"/>
        <v>74.114259597806225</v>
      </c>
    </row>
    <row r="29" spans="1:14" x14ac:dyDescent="0.25">
      <c r="A29" s="5">
        <v>1406</v>
      </c>
      <c r="B29" s="7">
        <v>4111</v>
      </c>
      <c r="C29" s="7" t="s">
        <v>36</v>
      </c>
      <c r="D29" s="15" t="s">
        <v>12</v>
      </c>
      <c r="E29" s="16" t="s">
        <v>37</v>
      </c>
      <c r="F29" s="16">
        <v>2</v>
      </c>
      <c r="G29" s="36">
        <v>6.21</v>
      </c>
      <c r="H29" s="36">
        <v>9.86</v>
      </c>
      <c r="I29" s="36">
        <v>53.6</v>
      </c>
      <c r="J29" s="36">
        <v>10.4</v>
      </c>
      <c r="K29" s="36">
        <v>12.1</v>
      </c>
      <c r="L29" s="36">
        <v>53.6</v>
      </c>
      <c r="M29" s="36">
        <f t="shared" si="0"/>
        <v>100.93567164179105</v>
      </c>
      <c r="N29" s="36">
        <f t="shared" si="1"/>
        <v>102.7708656716418</v>
      </c>
    </row>
    <row r="30" spans="1:14" x14ac:dyDescent="0.25">
      <c r="A30" s="5">
        <v>1407</v>
      </c>
      <c r="B30" s="7">
        <v>4109</v>
      </c>
      <c r="C30" s="7" t="s">
        <v>32</v>
      </c>
      <c r="D30" s="15" t="s">
        <v>12</v>
      </c>
      <c r="E30" s="16" t="s">
        <v>33</v>
      </c>
      <c r="F30" s="16">
        <v>2</v>
      </c>
      <c r="G30" s="36">
        <v>7.48</v>
      </c>
      <c r="H30" s="36">
        <v>9.69</v>
      </c>
      <c r="I30" s="36">
        <v>54.6</v>
      </c>
      <c r="J30" s="36">
        <v>9.6</v>
      </c>
      <c r="K30" s="36">
        <v>13.1</v>
      </c>
      <c r="L30" s="36">
        <v>53.7</v>
      </c>
      <c r="M30" s="36">
        <f t="shared" si="0"/>
        <v>121.35150837988826</v>
      </c>
      <c r="N30" s="36">
        <f t="shared" si="1"/>
        <v>124.66109497206703</v>
      </c>
    </row>
    <row r="31" spans="1:14" x14ac:dyDescent="0.25">
      <c r="A31" s="5">
        <v>1408</v>
      </c>
      <c r="B31" s="7">
        <v>4120</v>
      </c>
      <c r="C31" s="7" t="s">
        <v>58</v>
      </c>
      <c r="D31" s="15" t="s">
        <v>14</v>
      </c>
      <c r="E31" s="21" t="s">
        <v>59</v>
      </c>
      <c r="F31" s="16">
        <v>2</v>
      </c>
      <c r="G31" s="36">
        <v>7.05</v>
      </c>
      <c r="H31" s="36">
        <v>9.65</v>
      </c>
      <c r="I31" s="36">
        <v>55.3</v>
      </c>
      <c r="J31" s="36">
        <v>10.3</v>
      </c>
      <c r="K31" s="36">
        <v>12.5</v>
      </c>
      <c r="L31" s="36">
        <v>55.3</v>
      </c>
      <c r="M31" s="36">
        <f t="shared" si="0"/>
        <v>111.06618444846292</v>
      </c>
      <c r="N31" s="36">
        <f t="shared" si="1"/>
        <v>113.21178119349005</v>
      </c>
    </row>
    <row r="32" spans="1:14" x14ac:dyDescent="0.25">
      <c r="A32" s="5">
        <v>1409</v>
      </c>
      <c r="B32" s="7">
        <v>4106</v>
      </c>
      <c r="C32" s="7" t="s">
        <v>26</v>
      </c>
      <c r="D32" s="15" t="s">
        <v>12</v>
      </c>
      <c r="E32" s="16" t="s">
        <v>27</v>
      </c>
      <c r="F32" s="16">
        <v>2</v>
      </c>
      <c r="G32" s="36">
        <v>7.12</v>
      </c>
      <c r="H32" s="36">
        <v>10</v>
      </c>
      <c r="I32" s="36">
        <v>51.7</v>
      </c>
      <c r="J32" s="36">
        <v>9.5</v>
      </c>
      <c r="K32" s="36">
        <v>12.8</v>
      </c>
      <c r="L32" s="36">
        <v>54.8</v>
      </c>
      <c r="M32" s="36">
        <f t="shared" si="0"/>
        <v>113.19240875912409</v>
      </c>
      <c r="N32" s="36">
        <f t="shared" si="1"/>
        <v>116.40810218978102</v>
      </c>
    </row>
    <row r="33" spans="1:15" x14ac:dyDescent="0.25">
      <c r="A33" s="5">
        <v>1410</v>
      </c>
      <c r="B33" s="7">
        <v>4110</v>
      </c>
      <c r="C33" s="7" t="s">
        <v>34</v>
      </c>
      <c r="D33" s="15" t="s">
        <v>12</v>
      </c>
      <c r="E33" s="16" t="s">
        <v>35</v>
      </c>
      <c r="F33" s="16">
        <v>2</v>
      </c>
      <c r="G33" s="36">
        <v>7.64</v>
      </c>
      <c r="H33" s="36">
        <v>9.34</v>
      </c>
      <c r="I33" s="36">
        <v>51.1</v>
      </c>
      <c r="J33" s="39"/>
      <c r="K33" s="39"/>
      <c r="L33" s="39"/>
      <c r="M33" s="39"/>
      <c r="N33" s="39"/>
      <c r="O33" s="40" t="s">
        <v>91</v>
      </c>
    </row>
    <row r="34" spans="1:15" x14ac:dyDescent="0.25">
      <c r="A34" s="5">
        <v>1411</v>
      </c>
      <c r="B34" s="7">
        <v>4121</v>
      </c>
      <c r="C34" s="7" t="s">
        <v>60</v>
      </c>
      <c r="D34" s="15" t="s">
        <v>14</v>
      </c>
      <c r="E34" s="21" t="s">
        <v>61</v>
      </c>
      <c r="F34" s="16">
        <v>2</v>
      </c>
      <c r="G34" s="36">
        <v>5.89</v>
      </c>
      <c r="H34" s="36">
        <v>8.89</v>
      </c>
      <c r="I34" s="36">
        <v>51.2</v>
      </c>
      <c r="J34" s="36">
        <v>10.1</v>
      </c>
      <c r="K34" s="36">
        <v>11.8</v>
      </c>
      <c r="L34" s="36">
        <v>54.1</v>
      </c>
      <c r="M34" s="36">
        <f t="shared" si="0"/>
        <v>94.849685767097952</v>
      </c>
      <c r="N34" s="36">
        <f t="shared" si="1"/>
        <v>96.897576709796667</v>
      </c>
    </row>
    <row r="35" spans="1:15" x14ac:dyDescent="0.25">
      <c r="A35" s="5">
        <v>1412</v>
      </c>
      <c r="B35" s="7">
        <v>4119</v>
      </c>
      <c r="C35" s="7" t="s">
        <v>56</v>
      </c>
      <c r="D35" s="15" t="s">
        <v>14</v>
      </c>
      <c r="E35" s="21" t="s">
        <v>57</v>
      </c>
      <c r="F35" s="16">
        <v>2</v>
      </c>
      <c r="G35" s="36">
        <v>7.01</v>
      </c>
      <c r="H35" s="36">
        <v>8.82</v>
      </c>
      <c r="I35" s="36">
        <v>50.5</v>
      </c>
      <c r="J35" s="36">
        <v>9.3000000000000007</v>
      </c>
      <c r="K35" s="36">
        <v>13.1</v>
      </c>
      <c r="L35" s="36">
        <v>54.7</v>
      </c>
      <c r="M35" s="36">
        <f t="shared" si="0"/>
        <v>111.64738574040219</v>
      </c>
      <c r="N35" s="36">
        <f t="shared" si="1"/>
        <v>115.07293053016453</v>
      </c>
    </row>
    <row r="36" spans="1:15" x14ac:dyDescent="0.25">
      <c r="A36" s="5">
        <v>1413</v>
      </c>
      <c r="B36" s="7">
        <v>4107</v>
      </c>
      <c r="C36" s="7" t="s">
        <v>28</v>
      </c>
      <c r="D36" s="18" t="s">
        <v>12</v>
      </c>
      <c r="E36" s="16" t="s">
        <v>29</v>
      </c>
      <c r="F36" s="16">
        <v>2</v>
      </c>
      <c r="G36" s="36">
        <v>5.07</v>
      </c>
      <c r="H36" s="36">
        <v>9.2100000000000009</v>
      </c>
      <c r="I36" s="36">
        <v>53.2</v>
      </c>
      <c r="J36" s="36">
        <v>9.5</v>
      </c>
      <c r="K36" s="36">
        <v>12.2</v>
      </c>
      <c r="L36" s="36">
        <v>55.4</v>
      </c>
      <c r="M36" s="36">
        <f t="shared" si="0"/>
        <v>79.728953068592062</v>
      </c>
      <c r="N36" s="36">
        <f t="shared" si="1"/>
        <v>81.993980144404333</v>
      </c>
    </row>
    <row r="37" spans="1:15" x14ac:dyDescent="0.25">
      <c r="A37" s="5">
        <v>1414</v>
      </c>
      <c r="B37" s="7">
        <v>4115</v>
      </c>
      <c r="C37" s="7" t="s">
        <v>48</v>
      </c>
      <c r="D37" s="18" t="s">
        <v>12</v>
      </c>
      <c r="E37" s="16" t="s">
        <v>49</v>
      </c>
      <c r="F37" s="16">
        <v>2</v>
      </c>
      <c r="G37" s="36">
        <v>5.0199999999999996</v>
      </c>
      <c r="H37" s="36">
        <v>9.0299999999999994</v>
      </c>
      <c r="I37" s="36">
        <v>53.1</v>
      </c>
      <c r="J37" s="36">
        <v>9.9</v>
      </c>
      <c r="K37" s="36">
        <v>13.9</v>
      </c>
      <c r="L37" s="36">
        <v>53.9</v>
      </c>
      <c r="M37" s="36">
        <f t="shared" si="0"/>
        <v>81.139591836734681</v>
      </c>
      <c r="N37" s="36">
        <f t="shared" si="1"/>
        <v>83.075877551020398</v>
      </c>
    </row>
    <row r="38" spans="1:15" x14ac:dyDescent="0.25">
      <c r="A38" s="5">
        <v>1415</v>
      </c>
      <c r="B38" s="7">
        <v>4116</v>
      </c>
      <c r="C38" s="9" t="s">
        <v>50</v>
      </c>
      <c r="D38" s="18" t="s">
        <v>12</v>
      </c>
      <c r="E38" s="16" t="s">
        <v>51</v>
      </c>
      <c r="F38" s="16">
        <v>2</v>
      </c>
      <c r="G38" s="36">
        <v>6.09</v>
      </c>
      <c r="H38" s="36">
        <v>9.82</v>
      </c>
      <c r="I38" s="36">
        <v>55.7</v>
      </c>
      <c r="J38" s="36">
        <v>9.8000000000000007</v>
      </c>
      <c r="K38" s="36">
        <v>13.1</v>
      </c>
      <c r="L38" s="36">
        <v>53.8</v>
      </c>
      <c r="M38" s="36">
        <f t="shared" si="0"/>
        <v>98.617249070631956</v>
      </c>
      <c r="N38" s="36">
        <f t="shared" si="1"/>
        <v>101.08268029739776</v>
      </c>
    </row>
    <row r="39" spans="1:15" x14ac:dyDescent="0.25">
      <c r="A39" s="5">
        <v>1416</v>
      </c>
      <c r="B39" s="7">
        <v>4105</v>
      </c>
      <c r="C39" s="7" t="s">
        <v>24</v>
      </c>
      <c r="D39" s="15" t="s">
        <v>12</v>
      </c>
      <c r="E39" s="16" t="s">
        <v>25</v>
      </c>
      <c r="F39" s="16">
        <v>2</v>
      </c>
      <c r="G39" s="36">
        <v>6.42</v>
      </c>
      <c r="H39" s="36">
        <v>9.74</v>
      </c>
      <c r="I39" s="36">
        <v>54.5</v>
      </c>
      <c r="J39" s="36">
        <v>9.4</v>
      </c>
      <c r="K39" s="36">
        <v>13.5</v>
      </c>
      <c r="L39" s="36">
        <v>56.1</v>
      </c>
      <c r="M39" s="36">
        <f t="shared" si="0"/>
        <v>99.698823529411769</v>
      </c>
      <c r="N39" s="36">
        <f t="shared" si="1"/>
        <v>102.64447058823529</v>
      </c>
    </row>
    <row r="40" spans="1:15" x14ac:dyDescent="0.25">
      <c r="A40" s="5">
        <v>1417</v>
      </c>
      <c r="B40" s="7">
        <v>4103</v>
      </c>
      <c r="C40" s="12" t="s">
        <v>46</v>
      </c>
      <c r="D40" s="15" t="s">
        <v>14</v>
      </c>
      <c r="E40" s="16"/>
      <c r="F40" s="16">
        <v>2</v>
      </c>
      <c r="G40" s="36">
        <v>6.59</v>
      </c>
      <c r="H40" s="36">
        <v>9.94</v>
      </c>
      <c r="I40" s="36">
        <v>53.7</v>
      </c>
      <c r="J40" s="36">
        <v>9.6</v>
      </c>
      <c r="K40" s="36">
        <v>11.6</v>
      </c>
      <c r="L40" s="36">
        <v>54.8</v>
      </c>
      <c r="M40" s="36">
        <f t="shared" si="0"/>
        <v>104.7665693430657</v>
      </c>
      <c r="N40" s="36">
        <f t="shared" si="1"/>
        <v>107.6238394160584</v>
      </c>
    </row>
    <row r="41" spans="1:15" x14ac:dyDescent="0.25">
      <c r="A41" s="5">
        <v>1418</v>
      </c>
      <c r="B41" s="7">
        <v>4102</v>
      </c>
      <c r="C41" s="6" t="s">
        <v>45</v>
      </c>
      <c r="D41" s="15" t="s">
        <v>12</v>
      </c>
      <c r="E41" s="16"/>
      <c r="F41" s="16">
        <v>2</v>
      </c>
      <c r="G41" s="36">
        <v>6.18</v>
      </c>
      <c r="H41" s="36">
        <v>9.5399999999999991</v>
      </c>
      <c r="I41" s="36">
        <v>52.6</v>
      </c>
      <c r="J41" s="36">
        <v>10</v>
      </c>
      <c r="K41" s="36">
        <v>11.3</v>
      </c>
      <c r="L41" s="36">
        <v>55.3</v>
      </c>
      <c r="M41" s="36">
        <f t="shared" si="0"/>
        <v>97.360144665461121</v>
      </c>
      <c r="N41" s="36">
        <f t="shared" si="1"/>
        <v>99.572875226039784</v>
      </c>
    </row>
    <row r="42" spans="1:15" x14ac:dyDescent="0.25">
      <c r="A42" s="5">
        <v>1419</v>
      </c>
      <c r="B42" s="7">
        <v>4101</v>
      </c>
      <c r="C42" s="6" t="s">
        <v>10</v>
      </c>
      <c r="D42" s="15" t="s">
        <v>12</v>
      </c>
      <c r="E42" s="16" t="s">
        <v>11</v>
      </c>
      <c r="F42" s="16">
        <v>2</v>
      </c>
      <c r="G42" s="38">
        <v>5.54</v>
      </c>
      <c r="H42" s="38">
        <v>9.42</v>
      </c>
      <c r="I42" s="38">
        <v>53.3</v>
      </c>
      <c r="J42" s="36">
        <v>10</v>
      </c>
      <c r="K42" s="36">
        <v>11.9</v>
      </c>
      <c r="L42" s="36">
        <v>53.5</v>
      </c>
      <c r="M42" s="36">
        <f t="shared" si="0"/>
        <v>90.213981308411221</v>
      </c>
      <c r="N42" s="36">
        <f t="shared" si="1"/>
        <v>92.264299065420573</v>
      </c>
    </row>
    <row r="43" spans="1:15" x14ac:dyDescent="0.25">
      <c r="A43" s="5">
        <v>1420</v>
      </c>
      <c r="B43" s="7">
        <v>4118</v>
      </c>
      <c r="C43" s="9" t="s">
        <v>54</v>
      </c>
      <c r="D43" s="18" t="s">
        <v>12</v>
      </c>
      <c r="E43" s="16" t="s">
        <v>55</v>
      </c>
      <c r="F43" s="16">
        <v>2</v>
      </c>
      <c r="G43" s="38">
        <v>4.47</v>
      </c>
      <c r="H43" s="38">
        <v>9.27</v>
      </c>
      <c r="I43" s="38">
        <v>55.1</v>
      </c>
      <c r="J43" s="38">
        <v>9.8000000000000007</v>
      </c>
      <c r="K43" s="38">
        <v>13.1</v>
      </c>
      <c r="L43" s="38">
        <v>56.2</v>
      </c>
      <c r="M43" s="36">
        <f t="shared" si="0"/>
        <v>69.292953736654795</v>
      </c>
      <c r="N43" s="36">
        <f t="shared" si="1"/>
        <v>71.025277580071162</v>
      </c>
    </row>
    <row r="44" spans="1:15" x14ac:dyDescent="0.25">
      <c r="A44" s="5">
        <v>1421</v>
      </c>
      <c r="B44" s="7">
        <v>4104</v>
      </c>
      <c r="C44" s="12" t="s">
        <v>16</v>
      </c>
      <c r="D44" s="15" t="s">
        <v>12</v>
      </c>
      <c r="E44" s="16"/>
      <c r="F44" s="16">
        <v>2</v>
      </c>
      <c r="G44" s="38">
        <v>3.33</v>
      </c>
      <c r="H44" s="38">
        <v>8.93</v>
      </c>
      <c r="I44" s="38">
        <v>54.4</v>
      </c>
      <c r="J44" s="38">
        <v>9.8000000000000007</v>
      </c>
      <c r="K44" s="38">
        <v>12.2</v>
      </c>
      <c r="L44" s="38">
        <v>54.2</v>
      </c>
      <c r="M44" s="36">
        <f t="shared" si="0"/>
        <v>53.525756457564583</v>
      </c>
      <c r="N44" s="36">
        <f t="shared" si="1"/>
        <v>54.863900369003701</v>
      </c>
    </row>
    <row r="45" spans="1:15" x14ac:dyDescent="0.25">
      <c r="A45" s="5">
        <v>1422</v>
      </c>
      <c r="B45" s="7">
        <v>4112</v>
      </c>
      <c r="C45" s="7" t="s">
        <v>38</v>
      </c>
      <c r="D45" s="15" t="s">
        <v>12</v>
      </c>
      <c r="E45" s="16" t="s">
        <v>39</v>
      </c>
      <c r="F45" s="16">
        <v>2</v>
      </c>
      <c r="G45" s="38">
        <v>4.04</v>
      </c>
      <c r="H45" s="38">
        <v>9.11</v>
      </c>
      <c r="I45" s="38">
        <v>52.9</v>
      </c>
      <c r="J45" s="38">
        <v>9.6</v>
      </c>
      <c r="K45" s="38">
        <v>13.3</v>
      </c>
      <c r="L45" s="38">
        <v>54.3</v>
      </c>
      <c r="M45" s="36">
        <f t="shared" si="0"/>
        <v>64.818563535911593</v>
      </c>
      <c r="N45" s="36">
        <f t="shared" si="1"/>
        <v>66.586342541436451</v>
      </c>
    </row>
    <row r="46" spans="1:15" x14ac:dyDescent="0.25">
      <c r="A46" s="5">
        <v>1901</v>
      </c>
      <c r="B46" s="7">
        <v>4106</v>
      </c>
      <c r="C46" s="7" t="s">
        <v>26</v>
      </c>
      <c r="D46" s="17" t="s">
        <v>12</v>
      </c>
      <c r="E46" s="16" t="s">
        <v>27</v>
      </c>
      <c r="F46" s="16">
        <v>3</v>
      </c>
      <c r="G46" s="38">
        <v>6.75</v>
      </c>
      <c r="H46" s="38">
        <v>10</v>
      </c>
      <c r="I46" s="38">
        <v>52.6</v>
      </c>
      <c r="J46" s="38">
        <v>9.8000000000000007</v>
      </c>
      <c r="K46" s="38">
        <v>12.4</v>
      </c>
      <c r="L46" s="38">
        <v>54.3</v>
      </c>
      <c r="M46" s="36">
        <f t="shared" si="0"/>
        <v>108.29834254143645</v>
      </c>
      <c r="N46" s="36">
        <f t="shared" si="1"/>
        <v>111.00580110497236</v>
      </c>
    </row>
    <row r="47" spans="1:15" x14ac:dyDescent="0.25">
      <c r="A47" s="5">
        <v>1902</v>
      </c>
      <c r="B47" s="7">
        <v>4117</v>
      </c>
      <c r="C47" s="7" t="s">
        <v>52</v>
      </c>
      <c r="D47" s="17" t="s">
        <v>12</v>
      </c>
      <c r="E47" s="16" t="s">
        <v>53</v>
      </c>
      <c r="F47" s="16">
        <v>3</v>
      </c>
      <c r="G47" s="38">
        <v>7.09</v>
      </c>
      <c r="H47" s="38">
        <v>10</v>
      </c>
      <c r="I47" s="38">
        <v>54.2</v>
      </c>
      <c r="J47" s="38">
        <v>9.9</v>
      </c>
      <c r="K47" s="38">
        <v>10.9</v>
      </c>
      <c r="L47" s="38">
        <v>53.2</v>
      </c>
      <c r="M47" s="36">
        <f t="shared" si="0"/>
        <v>116.10541353383459</v>
      </c>
      <c r="N47" s="36">
        <f t="shared" si="1"/>
        <v>118.87611090225565</v>
      </c>
    </row>
    <row r="48" spans="1:15" x14ac:dyDescent="0.25">
      <c r="A48" s="5">
        <v>1903</v>
      </c>
      <c r="B48" s="7">
        <v>4122</v>
      </c>
      <c r="C48" s="7" t="s">
        <v>62</v>
      </c>
      <c r="D48" s="17" t="s">
        <v>14</v>
      </c>
      <c r="E48" s="21" t="s">
        <v>63</v>
      </c>
      <c r="F48" s="16">
        <v>3</v>
      </c>
      <c r="G48" s="36">
        <v>4.8</v>
      </c>
      <c r="H48" s="36">
        <v>8.81</v>
      </c>
      <c r="I48" s="36">
        <v>51.9</v>
      </c>
      <c r="J48" s="36">
        <v>10.3</v>
      </c>
      <c r="K48" s="36">
        <v>12.7</v>
      </c>
      <c r="L48" s="36">
        <v>53.7</v>
      </c>
      <c r="M48" s="36">
        <f t="shared" si="0"/>
        <v>77.872625698324015</v>
      </c>
      <c r="N48" s="36">
        <f t="shared" si="1"/>
        <v>79.376983240223453</v>
      </c>
    </row>
    <row r="49" spans="1:14" x14ac:dyDescent="0.25">
      <c r="A49" s="5">
        <v>1904</v>
      </c>
      <c r="B49" s="7">
        <v>4111</v>
      </c>
      <c r="C49" s="7" t="s">
        <v>36</v>
      </c>
      <c r="D49" s="15" t="s">
        <v>12</v>
      </c>
      <c r="E49" s="16" t="s">
        <v>37</v>
      </c>
      <c r="F49" s="16">
        <v>3</v>
      </c>
      <c r="G49" s="36">
        <v>6.66</v>
      </c>
      <c r="H49" s="36">
        <v>9.73</v>
      </c>
      <c r="I49" s="36">
        <v>52.8</v>
      </c>
      <c r="J49" s="36">
        <v>9.8000000000000007</v>
      </c>
      <c r="K49" s="36">
        <v>12.6</v>
      </c>
      <c r="L49" s="36">
        <v>55.3</v>
      </c>
      <c r="M49" s="36">
        <f t="shared" si="0"/>
        <v>104.92209764918626</v>
      </c>
      <c r="N49" s="36">
        <f t="shared" si="1"/>
        <v>107.54515009041592</v>
      </c>
    </row>
    <row r="50" spans="1:14" x14ac:dyDescent="0.25">
      <c r="A50" s="5">
        <v>1905</v>
      </c>
      <c r="B50" s="7">
        <v>4116</v>
      </c>
      <c r="C50" s="9" t="s">
        <v>50</v>
      </c>
      <c r="D50" s="18" t="s">
        <v>12</v>
      </c>
      <c r="E50" s="16" t="s">
        <v>51</v>
      </c>
      <c r="F50" s="16">
        <v>3</v>
      </c>
      <c r="G50" s="36">
        <v>5.62</v>
      </c>
      <c r="H50" s="36">
        <v>9.43</v>
      </c>
      <c r="I50" s="36">
        <v>54.9</v>
      </c>
      <c r="J50" s="36">
        <v>9</v>
      </c>
      <c r="K50" s="36">
        <v>13</v>
      </c>
      <c r="L50" s="36">
        <v>54.8</v>
      </c>
      <c r="M50" s="36">
        <f t="shared" si="0"/>
        <v>89.345693430656937</v>
      </c>
      <c r="N50" s="36">
        <f t="shared" si="1"/>
        <v>92.391569343065697</v>
      </c>
    </row>
    <row r="51" spans="1:14" x14ac:dyDescent="0.25">
      <c r="A51" s="5">
        <v>1906</v>
      </c>
      <c r="B51" s="7">
        <v>4114</v>
      </c>
      <c r="C51" s="8" t="s">
        <v>47</v>
      </c>
      <c r="D51" s="15" t="s">
        <v>14</v>
      </c>
      <c r="E51" s="16" t="s">
        <v>31</v>
      </c>
      <c r="F51" s="16">
        <v>3</v>
      </c>
      <c r="G51" s="36">
        <v>5.22</v>
      </c>
      <c r="H51" s="36">
        <v>8.77</v>
      </c>
      <c r="I51" s="36">
        <v>53.2</v>
      </c>
      <c r="J51" s="36">
        <v>10.5</v>
      </c>
      <c r="K51" s="36">
        <v>12.2</v>
      </c>
      <c r="L51" s="36">
        <v>53.1</v>
      </c>
      <c r="M51" s="36">
        <f t="shared" si="0"/>
        <v>85.643389830508468</v>
      </c>
      <c r="N51" s="36">
        <f t="shared" si="1"/>
        <v>87.10322033898305</v>
      </c>
    </row>
    <row r="52" spans="1:14" x14ac:dyDescent="0.25">
      <c r="A52" s="5">
        <v>1907</v>
      </c>
      <c r="B52" s="7">
        <v>4105</v>
      </c>
      <c r="C52" s="7" t="s">
        <v>24</v>
      </c>
      <c r="D52" s="15" t="s">
        <v>12</v>
      </c>
      <c r="E52" s="16" t="s">
        <v>25</v>
      </c>
      <c r="F52" s="16">
        <v>3</v>
      </c>
      <c r="G52" s="36">
        <v>5.6</v>
      </c>
      <c r="H52" s="36">
        <v>9.2200000000000006</v>
      </c>
      <c r="I52" s="36">
        <v>53.6</v>
      </c>
      <c r="J52" s="36">
        <v>10.7</v>
      </c>
      <c r="K52" s="36">
        <v>13</v>
      </c>
      <c r="L52" s="36">
        <v>53.2</v>
      </c>
      <c r="M52" s="36">
        <f t="shared" si="0"/>
        <v>91.705263157894734</v>
      </c>
      <c r="N52" s="36">
        <f t="shared" si="1"/>
        <v>93.059999999999988</v>
      </c>
    </row>
    <row r="53" spans="1:14" x14ac:dyDescent="0.25">
      <c r="A53" s="5">
        <v>1908</v>
      </c>
      <c r="B53" s="7">
        <v>4119</v>
      </c>
      <c r="C53" s="7" t="s">
        <v>56</v>
      </c>
      <c r="D53" s="15" t="s">
        <v>14</v>
      </c>
      <c r="E53" s="21" t="s">
        <v>57</v>
      </c>
      <c r="F53" s="16">
        <v>3</v>
      </c>
      <c r="G53" s="36">
        <v>5.81</v>
      </c>
      <c r="H53" s="36">
        <v>9.3699999999999992</v>
      </c>
      <c r="I53" s="36">
        <v>52.8</v>
      </c>
      <c r="J53" s="36">
        <v>9.6999999999999993</v>
      </c>
      <c r="K53" s="36">
        <v>13.8</v>
      </c>
      <c r="L53" s="36">
        <v>55.6</v>
      </c>
      <c r="M53" s="36">
        <f t="shared" si="0"/>
        <v>91.037266187050349</v>
      </c>
      <c r="N53" s="36">
        <f t="shared" si="1"/>
        <v>93.416649280575541</v>
      </c>
    </row>
    <row r="54" spans="1:14" x14ac:dyDescent="0.25">
      <c r="A54" s="5">
        <v>1909</v>
      </c>
      <c r="B54" s="7">
        <v>4107</v>
      </c>
      <c r="C54" s="7" t="s">
        <v>28</v>
      </c>
      <c r="D54" s="18" t="s">
        <v>12</v>
      </c>
      <c r="E54" s="16" t="s">
        <v>29</v>
      </c>
      <c r="F54" s="16">
        <v>3</v>
      </c>
      <c r="G54" s="36">
        <v>4.87</v>
      </c>
      <c r="H54" s="36">
        <v>9.94</v>
      </c>
      <c r="I54" s="36">
        <v>51.7</v>
      </c>
      <c r="J54" s="36">
        <v>10.3</v>
      </c>
      <c r="K54" s="36">
        <v>12.7</v>
      </c>
      <c r="L54" s="36">
        <v>55</v>
      </c>
      <c r="M54" s="36">
        <f t="shared" si="0"/>
        <v>77.140799999999999</v>
      </c>
      <c r="N54" s="36">
        <f t="shared" si="1"/>
        <v>78.631020000000007</v>
      </c>
    </row>
    <row r="55" spans="1:14" x14ac:dyDescent="0.25">
      <c r="A55" s="5">
        <v>1910</v>
      </c>
      <c r="B55" s="7">
        <v>4103</v>
      </c>
      <c r="C55" s="12" t="s">
        <v>46</v>
      </c>
      <c r="D55" s="15" t="s">
        <v>14</v>
      </c>
      <c r="E55" s="16"/>
      <c r="F55" s="16">
        <v>3</v>
      </c>
      <c r="G55" s="36">
        <v>6.28</v>
      </c>
      <c r="H55" s="36">
        <v>9.32</v>
      </c>
      <c r="I55" s="36">
        <v>52.3</v>
      </c>
      <c r="J55" s="36">
        <v>9.3000000000000007</v>
      </c>
      <c r="K55" s="36">
        <v>12.2</v>
      </c>
      <c r="L55" s="36">
        <v>52.6</v>
      </c>
      <c r="M55" s="36">
        <f t="shared" si="0"/>
        <v>104.01399239543727</v>
      </c>
      <c r="N55" s="36">
        <f t="shared" si="1"/>
        <v>107.2053307984791</v>
      </c>
    </row>
    <row r="56" spans="1:14" x14ac:dyDescent="0.25">
      <c r="A56" s="5">
        <v>1911</v>
      </c>
      <c r="B56" s="7">
        <v>4113</v>
      </c>
      <c r="C56" s="7" t="s">
        <v>40</v>
      </c>
      <c r="D56" s="15" t="s">
        <v>12</v>
      </c>
      <c r="E56" s="16" t="s">
        <v>39</v>
      </c>
      <c r="F56" s="16">
        <v>3</v>
      </c>
      <c r="G56" s="36">
        <v>6.75</v>
      </c>
      <c r="H56" s="36">
        <v>9.42</v>
      </c>
      <c r="I56" s="36">
        <v>52.6</v>
      </c>
      <c r="J56" s="36">
        <v>9.4</v>
      </c>
      <c r="K56" s="36">
        <v>11.1</v>
      </c>
      <c r="L56" s="36">
        <v>54.6</v>
      </c>
      <c r="M56" s="36">
        <f t="shared" si="0"/>
        <v>107.7032967032967</v>
      </c>
      <c r="N56" s="36">
        <f t="shared" si="1"/>
        <v>110.88543956043955</v>
      </c>
    </row>
    <row r="57" spans="1:14" x14ac:dyDescent="0.25">
      <c r="A57" s="5">
        <v>1912</v>
      </c>
      <c r="B57" s="7">
        <v>4118</v>
      </c>
      <c r="C57" s="9" t="s">
        <v>54</v>
      </c>
      <c r="D57" s="18" t="s">
        <v>12</v>
      </c>
      <c r="E57" s="16" t="s">
        <v>55</v>
      </c>
      <c r="F57" s="16">
        <v>3</v>
      </c>
      <c r="G57" s="36">
        <v>7.47</v>
      </c>
      <c r="H57" s="36">
        <v>9.4</v>
      </c>
      <c r="I57" s="36">
        <v>54.1</v>
      </c>
      <c r="J57" s="36">
        <v>9.6999999999999993</v>
      </c>
      <c r="K57" s="36">
        <v>11.9</v>
      </c>
      <c r="L57" s="36">
        <v>54.2</v>
      </c>
      <c r="M57" s="36">
        <f t="shared" si="0"/>
        <v>120.07129151291514</v>
      </c>
      <c r="N57" s="36">
        <f t="shared" si="1"/>
        <v>123.20951845018452</v>
      </c>
    </row>
    <row r="58" spans="1:14" x14ac:dyDescent="0.25">
      <c r="A58" s="5">
        <v>1913</v>
      </c>
      <c r="B58" s="7">
        <v>4102</v>
      </c>
      <c r="C58" s="6" t="s">
        <v>45</v>
      </c>
      <c r="D58" s="15" t="s">
        <v>12</v>
      </c>
      <c r="E58" s="16"/>
      <c r="F58" s="16">
        <v>3</v>
      </c>
      <c r="G58" s="36">
        <v>6.23</v>
      </c>
      <c r="H58" s="36">
        <v>9.0500000000000007</v>
      </c>
      <c r="I58" s="36">
        <v>52.1</v>
      </c>
      <c r="J58" s="36">
        <v>9.1999999999999993</v>
      </c>
      <c r="K58" s="36">
        <v>12.1</v>
      </c>
      <c r="L58" s="36">
        <v>55.2</v>
      </c>
      <c r="M58" s="36">
        <f t="shared" si="0"/>
        <v>98.325652173913056</v>
      </c>
      <c r="N58" s="36">
        <f t="shared" si="1"/>
        <v>101.45419565217394</v>
      </c>
    </row>
    <row r="59" spans="1:14" x14ac:dyDescent="0.25">
      <c r="A59" s="5">
        <v>1914</v>
      </c>
      <c r="B59" s="7">
        <v>4109</v>
      </c>
      <c r="C59" s="7" t="s">
        <v>32</v>
      </c>
      <c r="D59" s="15" t="s">
        <v>12</v>
      </c>
      <c r="E59" s="16" t="s">
        <v>33</v>
      </c>
      <c r="F59" s="16">
        <v>3</v>
      </c>
      <c r="G59" s="36">
        <v>7.95</v>
      </c>
      <c r="H59" s="36">
        <v>9.68</v>
      </c>
      <c r="I59" s="36">
        <v>53.8</v>
      </c>
      <c r="J59" s="36">
        <v>9.6999999999999993</v>
      </c>
      <c r="K59" s="36">
        <v>13.4</v>
      </c>
      <c r="L59" s="36">
        <v>54.3</v>
      </c>
      <c r="M59" s="36">
        <f t="shared" si="0"/>
        <v>127.5513812154696</v>
      </c>
      <c r="N59" s="36">
        <f t="shared" si="1"/>
        <v>130.88511049723758</v>
      </c>
    </row>
    <row r="60" spans="1:14" x14ac:dyDescent="0.25">
      <c r="A60" s="5">
        <v>1915</v>
      </c>
      <c r="B60" s="7">
        <v>4110</v>
      </c>
      <c r="C60" s="7" t="s">
        <v>34</v>
      </c>
      <c r="D60" s="15" t="s">
        <v>12</v>
      </c>
      <c r="E60" s="16" t="s">
        <v>35</v>
      </c>
      <c r="F60" s="16">
        <v>3</v>
      </c>
      <c r="G60" s="36">
        <v>6.53</v>
      </c>
      <c r="H60" s="36">
        <v>9.18</v>
      </c>
      <c r="I60" s="36">
        <v>52.5</v>
      </c>
      <c r="J60" s="36">
        <v>9.6999999999999993</v>
      </c>
      <c r="K60" s="36">
        <v>12.4</v>
      </c>
      <c r="L60" s="36">
        <v>53.3</v>
      </c>
      <c r="M60" s="36">
        <f t="shared" si="0"/>
        <v>106.73425891181989</v>
      </c>
      <c r="N60" s="36">
        <f t="shared" si="1"/>
        <v>109.52390431519702</v>
      </c>
    </row>
    <row r="61" spans="1:14" x14ac:dyDescent="0.25">
      <c r="A61" s="5">
        <v>1916</v>
      </c>
      <c r="B61" s="7">
        <v>4108</v>
      </c>
      <c r="C61" s="7" t="s">
        <v>30</v>
      </c>
      <c r="D61" s="15" t="s">
        <v>14</v>
      </c>
      <c r="E61" s="16" t="s">
        <v>31</v>
      </c>
      <c r="F61" s="16">
        <v>3</v>
      </c>
      <c r="G61" s="36">
        <v>5.68</v>
      </c>
      <c r="H61" s="36">
        <v>9.41</v>
      </c>
      <c r="I61" s="36">
        <v>53</v>
      </c>
      <c r="J61" s="36">
        <v>9.5</v>
      </c>
      <c r="K61" s="36">
        <v>12.8</v>
      </c>
      <c r="L61" s="36">
        <v>55.6</v>
      </c>
      <c r="M61" s="36">
        <f t="shared" si="0"/>
        <v>89.000287769784165</v>
      </c>
      <c r="N61" s="36">
        <f t="shared" si="1"/>
        <v>91.528705035971214</v>
      </c>
    </row>
    <row r="62" spans="1:14" x14ac:dyDescent="0.25">
      <c r="A62" s="5">
        <v>1917</v>
      </c>
      <c r="B62" s="7">
        <v>4112</v>
      </c>
      <c r="C62" s="7" t="s">
        <v>38</v>
      </c>
      <c r="D62" s="15" t="s">
        <v>12</v>
      </c>
      <c r="E62" s="16" t="s">
        <v>39</v>
      </c>
      <c r="F62" s="16">
        <v>3</v>
      </c>
      <c r="G62" s="36">
        <v>5.89</v>
      </c>
      <c r="H62" s="36">
        <v>10.3</v>
      </c>
      <c r="I62" s="36">
        <v>52.8</v>
      </c>
      <c r="J62" s="36">
        <v>9.8000000000000007</v>
      </c>
      <c r="K62" s="36">
        <v>11.6</v>
      </c>
      <c r="L62" s="36">
        <v>54.4</v>
      </c>
      <c r="M62" s="36">
        <f t="shared" si="0"/>
        <v>94.326617647058825</v>
      </c>
      <c r="N62" s="36">
        <f t="shared" si="1"/>
        <v>96.684783088235307</v>
      </c>
    </row>
    <row r="63" spans="1:14" x14ac:dyDescent="0.25">
      <c r="A63" s="5">
        <v>1918</v>
      </c>
      <c r="B63" s="7">
        <v>4115</v>
      </c>
      <c r="C63" s="7" t="s">
        <v>48</v>
      </c>
      <c r="D63" s="18" t="s">
        <v>12</v>
      </c>
      <c r="E63" s="16" t="s">
        <v>49</v>
      </c>
      <c r="F63" s="16">
        <v>3</v>
      </c>
      <c r="G63" s="36">
        <v>8.18</v>
      </c>
      <c r="H63" s="36">
        <v>9.2899999999999991</v>
      </c>
      <c r="I63" s="36">
        <v>50.9</v>
      </c>
      <c r="J63" s="36">
        <v>9.6999999999999993</v>
      </c>
      <c r="K63" s="36">
        <v>10.9</v>
      </c>
      <c r="L63" s="36">
        <v>53.9</v>
      </c>
      <c r="M63" s="36">
        <f t="shared" si="0"/>
        <v>132.21551020408162</v>
      </c>
      <c r="N63" s="36">
        <f t="shared" si="1"/>
        <v>135.67114285714285</v>
      </c>
    </row>
    <row r="64" spans="1:14" x14ac:dyDescent="0.25">
      <c r="A64" s="5">
        <v>1919</v>
      </c>
      <c r="B64" s="7">
        <v>4121</v>
      </c>
      <c r="C64" s="7" t="s">
        <v>60</v>
      </c>
      <c r="D64" s="15" t="s">
        <v>14</v>
      </c>
      <c r="E64" s="21" t="s">
        <v>61</v>
      </c>
      <c r="F64" s="16">
        <v>3</v>
      </c>
      <c r="G64" s="38">
        <v>7.86</v>
      </c>
      <c r="H64" s="38">
        <v>8.9</v>
      </c>
      <c r="I64" s="38">
        <v>50.6</v>
      </c>
      <c r="J64" s="38">
        <v>10.1</v>
      </c>
      <c r="K64" s="38">
        <v>13.3</v>
      </c>
      <c r="L64" s="38">
        <v>54.9</v>
      </c>
      <c r="M64" s="36">
        <f t="shared" si="0"/>
        <v>124.72918032786886</v>
      </c>
      <c r="N64" s="36">
        <f t="shared" si="1"/>
        <v>127.42219672131148</v>
      </c>
    </row>
    <row r="65" spans="1:14" x14ac:dyDescent="0.25">
      <c r="A65" s="5">
        <v>1920</v>
      </c>
      <c r="B65" s="7">
        <v>4104</v>
      </c>
      <c r="C65" s="12" t="s">
        <v>16</v>
      </c>
      <c r="D65" s="15" t="s">
        <v>12</v>
      </c>
      <c r="E65" s="16"/>
      <c r="F65" s="16">
        <v>3</v>
      </c>
      <c r="G65" s="38">
        <v>7.48</v>
      </c>
      <c r="H65" s="38">
        <v>9.33</v>
      </c>
      <c r="I65" s="38">
        <v>54.8</v>
      </c>
      <c r="J65" s="38">
        <v>10.4</v>
      </c>
      <c r="K65" s="38">
        <v>14</v>
      </c>
      <c r="L65" s="38">
        <v>56</v>
      </c>
      <c r="M65" s="36">
        <f t="shared" si="0"/>
        <v>116.36742857142858</v>
      </c>
      <c r="N65" s="36">
        <f t="shared" si="1"/>
        <v>118.48320000000001</v>
      </c>
    </row>
    <row r="66" spans="1:14" x14ac:dyDescent="0.25">
      <c r="A66" s="5">
        <v>1921</v>
      </c>
      <c r="B66" s="7">
        <v>4101</v>
      </c>
      <c r="C66" s="6" t="s">
        <v>10</v>
      </c>
      <c r="D66" s="15" t="s">
        <v>12</v>
      </c>
      <c r="E66" s="16" t="s">
        <v>11</v>
      </c>
      <c r="F66" s="16">
        <v>3</v>
      </c>
      <c r="G66" s="38">
        <v>5.95</v>
      </c>
      <c r="H66" s="38">
        <v>9.3000000000000007</v>
      </c>
      <c r="I66" s="38">
        <v>53.6</v>
      </c>
      <c r="J66" s="38">
        <v>9.4</v>
      </c>
      <c r="K66" s="38">
        <v>12.3</v>
      </c>
      <c r="L66" s="38">
        <v>54.1</v>
      </c>
      <c r="M66" s="36">
        <f t="shared" si="0"/>
        <v>95.815896487985214</v>
      </c>
      <c r="N66" s="36">
        <f t="shared" si="1"/>
        <v>98.646820702402962</v>
      </c>
    </row>
    <row r="67" spans="1:14" x14ac:dyDescent="0.25">
      <c r="A67" s="5">
        <v>1922</v>
      </c>
      <c r="B67" s="7">
        <v>4120</v>
      </c>
      <c r="C67" s="7" t="s">
        <v>58</v>
      </c>
      <c r="D67" s="15" t="s">
        <v>14</v>
      </c>
      <c r="E67" s="21" t="s">
        <v>59</v>
      </c>
      <c r="F67" s="16">
        <v>3</v>
      </c>
      <c r="G67" s="38">
        <v>4.71</v>
      </c>
      <c r="H67" s="38">
        <v>8.85</v>
      </c>
      <c r="I67" s="38">
        <v>53.7</v>
      </c>
      <c r="J67" s="38">
        <v>9.6</v>
      </c>
      <c r="K67" s="38">
        <v>13.3</v>
      </c>
      <c r="L67" s="38">
        <v>54.8</v>
      </c>
      <c r="M67" s="36">
        <f t="shared" ref="M67" si="2">G67*(43560/(5*10*L67))</f>
        <v>74.878686131386871</v>
      </c>
      <c r="N67" s="36">
        <f t="shared" ref="N67" si="3">(M67*(1-0.01*J67))/0.88</f>
        <v>76.920832116788333</v>
      </c>
    </row>
  </sheetData>
  <autoFilter ref="A1:N1" xr:uid="{6A7EE480-8988-4E6E-99D2-3A01B1485477}"/>
  <printOptions horizontalCentered="1" verticalCentered="1"/>
  <pageMargins left="0" right="0" top="0" bottom="0"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71CFA-0ED2-4AF3-AA2C-E19EE25C3BC5}">
  <dimension ref="A1:N29"/>
  <sheetViews>
    <sheetView tabSelected="1" workbookViewId="0">
      <selection activeCell="A2" sqref="A2"/>
    </sheetView>
  </sheetViews>
  <sheetFormatPr defaultRowHeight="15" x14ac:dyDescent="0.25"/>
  <cols>
    <col min="1" max="1" width="7.28515625" bestFit="1" customWidth="1"/>
    <col min="2" max="2" width="17.28515625" bestFit="1" customWidth="1"/>
    <col min="3" max="3" width="6" bestFit="1" customWidth="1"/>
    <col min="4" max="4" width="47" bestFit="1" customWidth="1"/>
    <col min="5" max="5" width="8.5703125" bestFit="1" customWidth="1"/>
    <col min="6" max="6" width="11.85546875" bestFit="1" customWidth="1"/>
    <col min="7" max="7" width="10.140625" bestFit="1" customWidth="1"/>
    <col min="8" max="8" width="8.28515625" bestFit="1" customWidth="1"/>
    <col min="9" max="10" width="6.5703125" bestFit="1" customWidth="1"/>
    <col min="11" max="11" width="10.28515625" bestFit="1" customWidth="1"/>
    <col min="12" max="12" width="9.42578125" bestFit="1" customWidth="1"/>
    <col min="13" max="13" width="3" customWidth="1"/>
    <col min="14" max="14" width="54.85546875" bestFit="1" customWidth="1"/>
  </cols>
  <sheetData>
    <row r="1" spans="1:14" x14ac:dyDescent="0.25">
      <c r="A1" s="23" t="s">
        <v>0</v>
      </c>
      <c r="B1" s="23" t="s">
        <v>9</v>
      </c>
      <c r="C1" s="23" t="s">
        <v>1</v>
      </c>
      <c r="D1" s="23" t="s">
        <v>3</v>
      </c>
      <c r="E1" s="23" t="s">
        <v>84</v>
      </c>
      <c r="F1" s="23" t="s">
        <v>85</v>
      </c>
      <c r="G1" s="23" t="s">
        <v>86</v>
      </c>
      <c r="H1" s="23" t="s">
        <v>64</v>
      </c>
      <c r="I1" s="23" t="s">
        <v>65</v>
      </c>
      <c r="J1" s="23" t="s">
        <v>66</v>
      </c>
      <c r="K1" s="23" t="s">
        <v>89</v>
      </c>
      <c r="L1" s="23" t="s">
        <v>90</v>
      </c>
      <c r="N1" s="54" t="s">
        <v>179</v>
      </c>
    </row>
    <row r="2" spans="1:14" x14ac:dyDescent="0.25">
      <c r="A2" s="7">
        <v>4101</v>
      </c>
      <c r="B2" s="6" t="s">
        <v>10</v>
      </c>
      <c r="C2" s="17" t="s">
        <v>12</v>
      </c>
      <c r="D2" s="16" t="s">
        <v>11</v>
      </c>
      <c r="E2" s="36">
        <v>6.2566666700000004</v>
      </c>
      <c r="F2" s="36">
        <v>9.7066666999999995</v>
      </c>
      <c r="G2" s="36">
        <v>53.4</v>
      </c>
      <c r="H2" s="36">
        <v>9.8333332999999996</v>
      </c>
      <c r="I2" s="36">
        <v>11.8666667</v>
      </c>
      <c r="J2" s="36">
        <v>54.133333299999997</v>
      </c>
      <c r="K2" s="36">
        <v>100.588645</v>
      </c>
      <c r="L2" s="36">
        <v>103.048675</v>
      </c>
    </row>
    <row r="3" spans="1:14" x14ac:dyDescent="0.25">
      <c r="A3" s="7">
        <v>4102</v>
      </c>
      <c r="B3" s="6" t="s">
        <v>45</v>
      </c>
      <c r="C3" s="17" t="s">
        <v>12</v>
      </c>
      <c r="D3" s="16"/>
      <c r="E3" s="37">
        <v>6.6633333300000004</v>
      </c>
      <c r="F3" s="37">
        <v>9.4266667000000002</v>
      </c>
      <c r="G3" s="37">
        <v>52.6</v>
      </c>
      <c r="H3" s="37">
        <v>9.7666667</v>
      </c>
      <c r="I3" s="37">
        <v>11.066666700000001</v>
      </c>
      <c r="J3" s="37">
        <v>54.866666700000003</v>
      </c>
      <c r="K3" s="37">
        <v>105.91680599999999</v>
      </c>
      <c r="L3" s="37">
        <v>108.575726</v>
      </c>
      <c r="N3" s="57" t="s">
        <v>171</v>
      </c>
    </row>
    <row r="4" spans="1:14" x14ac:dyDescent="0.25">
      <c r="A4" s="7">
        <v>4103</v>
      </c>
      <c r="B4" s="12" t="s">
        <v>46</v>
      </c>
      <c r="C4" s="17" t="s">
        <v>14</v>
      </c>
      <c r="D4" s="16"/>
      <c r="E4" s="36">
        <v>6.5433333300000003</v>
      </c>
      <c r="F4" s="36">
        <v>9.51</v>
      </c>
      <c r="G4" s="36">
        <v>52.966666699999998</v>
      </c>
      <c r="H4" s="36">
        <v>9.7333333</v>
      </c>
      <c r="I4" s="36">
        <v>11.8333333</v>
      </c>
      <c r="J4" s="36">
        <v>53.933333300000001</v>
      </c>
      <c r="K4" s="36">
        <v>105.679991</v>
      </c>
      <c r="L4" s="36">
        <v>108.39331900000001</v>
      </c>
      <c r="N4" s="57" t="s">
        <v>172</v>
      </c>
    </row>
    <row r="5" spans="1:14" x14ac:dyDescent="0.25">
      <c r="A5" s="7">
        <v>4104</v>
      </c>
      <c r="B5" s="12" t="s">
        <v>16</v>
      </c>
      <c r="C5" s="15" t="s">
        <v>12</v>
      </c>
      <c r="D5" s="16"/>
      <c r="E5" s="36">
        <v>5.76</v>
      </c>
      <c r="F5" s="36">
        <v>9.1966666999999998</v>
      </c>
      <c r="G5" s="36">
        <v>54.5</v>
      </c>
      <c r="H5" s="36">
        <v>10</v>
      </c>
      <c r="I5" s="36">
        <v>12.7666667</v>
      </c>
      <c r="J5" s="36">
        <v>55.066666699999999</v>
      </c>
      <c r="K5" s="36">
        <v>90.792662000000007</v>
      </c>
      <c r="L5" s="36">
        <v>92.798006999999998</v>
      </c>
      <c r="N5" s="57" t="s">
        <v>173</v>
      </c>
    </row>
    <row r="6" spans="1:14" x14ac:dyDescent="0.25">
      <c r="A6" s="7">
        <v>4105</v>
      </c>
      <c r="B6" s="7" t="s">
        <v>24</v>
      </c>
      <c r="C6" s="15" t="s">
        <v>12</v>
      </c>
      <c r="D6" s="16" t="s">
        <v>25</v>
      </c>
      <c r="E6" s="36">
        <v>5.9066666699999999</v>
      </c>
      <c r="F6" s="36">
        <v>9.4233332999999995</v>
      </c>
      <c r="G6" s="36">
        <v>53.866666700000003</v>
      </c>
      <c r="H6" s="36">
        <v>9.6999999999999993</v>
      </c>
      <c r="I6" s="36">
        <v>12.7333333</v>
      </c>
      <c r="J6" s="36">
        <v>54.633333299999997</v>
      </c>
      <c r="K6" s="36">
        <v>94.117846</v>
      </c>
      <c r="L6" s="36">
        <v>96.584823999999998</v>
      </c>
      <c r="N6" s="57" t="s">
        <v>176</v>
      </c>
    </row>
    <row r="7" spans="1:14" x14ac:dyDescent="0.25">
      <c r="A7" s="7">
        <v>4106</v>
      </c>
      <c r="B7" s="7" t="s">
        <v>26</v>
      </c>
      <c r="C7" s="15" t="s">
        <v>12</v>
      </c>
      <c r="D7" s="16" t="s">
        <v>27</v>
      </c>
      <c r="E7" s="36">
        <v>6.41</v>
      </c>
      <c r="F7" s="36">
        <v>9.6233333000000005</v>
      </c>
      <c r="G7" s="36">
        <v>52.033333300000002</v>
      </c>
      <c r="H7" s="36">
        <v>9.5</v>
      </c>
      <c r="I7" s="36">
        <v>12.4</v>
      </c>
      <c r="J7" s="36">
        <v>54.4</v>
      </c>
      <c r="K7" s="36">
        <v>102.601859</v>
      </c>
      <c r="L7" s="36">
        <v>105.491703</v>
      </c>
      <c r="N7" s="57" t="s">
        <v>175</v>
      </c>
    </row>
    <row r="8" spans="1:14" x14ac:dyDescent="0.25">
      <c r="A8" s="7">
        <v>4107</v>
      </c>
      <c r="B8" s="7" t="s">
        <v>28</v>
      </c>
      <c r="C8" s="18" t="s">
        <v>12</v>
      </c>
      <c r="D8" s="16" t="s">
        <v>29</v>
      </c>
      <c r="E8" s="36">
        <v>5.34</v>
      </c>
      <c r="F8" s="36">
        <v>9.4833333</v>
      </c>
      <c r="G8" s="36">
        <v>52.6</v>
      </c>
      <c r="H8" s="36">
        <v>9.8000000000000007</v>
      </c>
      <c r="I8" s="36">
        <v>12.4</v>
      </c>
      <c r="J8" s="36">
        <v>54.5</v>
      </c>
      <c r="K8" s="36">
        <v>85.540991000000005</v>
      </c>
      <c r="L8" s="36">
        <v>87.699588000000006</v>
      </c>
      <c r="N8" s="57" t="s">
        <v>174</v>
      </c>
    </row>
    <row r="9" spans="1:14" x14ac:dyDescent="0.25">
      <c r="A9" s="7">
        <v>4108</v>
      </c>
      <c r="B9" s="7" t="s">
        <v>30</v>
      </c>
      <c r="C9" s="15" t="s">
        <v>14</v>
      </c>
      <c r="D9" s="16" t="s">
        <v>31</v>
      </c>
      <c r="E9" s="36">
        <v>5.97333333</v>
      </c>
      <c r="F9" s="36">
        <v>9.6066666999999999</v>
      </c>
      <c r="G9" s="36">
        <v>52.3333333</v>
      </c>
      <c r="H9" s="36">
        <v>9.6333333000000003</v>
      </c>
      <c r="I9" s="36">
        <v>12.566666700000001</v>
      </c>
      <c r="J9" s="36">
        <v>55.066666699999999</v>
      </c>
      <c r="K9" s="36">
        <v>94.520722000000006</v>
      </c>
      <c r="L9" s="36">
        <v>97.059708999999998</v>
      </c>
      <c r="N9" s="57" t="s">
        <v>177</v>
      </c>
    </row>
    <row r="10" spans="1:14" x14ac:dyDescent="0.25">
      <c r="A10" s="7">
        <v>4109</v>
      </c>
      <c r="B10" s="7" t="s">
        <v>32</v>
      </c>
      <c r="C10" s="15" t="s">
        <v>12</v>
      </c>
      <c r="D10" s="16" t="s">
        <v>33</v>
      </c>
      <c r="E10" s="36">
        <v>7.52</v>
      </c>
      <c r="F10" s="36">
        <v>9.9566666999999995</v>
      </c>
      <c r="G10" s="36">
        <v>54.1</v>
      </c>
      <c r="H10" s="36">
        <v>10</v>
      </c>
      <c r="I10" s="36">
        <v>12.966666699999999</v>
      </c>
      <c r="J10" s="36">
        <v>54.1666667</v>
      </c>
      <c r="K10" s="36">
        <v>120.95941000000001</v>
      </c>
      <c r="L10" s="36">
        <v>123.735091</v>
      </c>
      <c r="N10" s="57" t="s">
        <v>178</v>
      </c>
    </row>
    <row r="11" spans="1:14" x14ac:dyDescent="0.25">
      <c r="A11" s="7">
        <v>4110</v>
      </c>
      <c r="B11" s="7" t="s">
        <v>34</v>
      </c>
      <c r="C11" s="15" t="s">
        <v>12</v>
      </c>
      <c r="D11" s="16" t="s">
        <v>35</v>
      </c>
      <c r="E11" s="36">
        <v>6.76</v>
      </c>
      <c r="F11" s="36">
        <v>9.3566666999999999</v>
      </c>
      <c r="G11" s="36">
        <v>52</v>
      </c>
      <c r="H11" s="36">
        <v>9.7642857000000003</v>
      </c>
      <c r="I11" s="36">
        <v>12.071428600000001</v>
      </c>
      <c r="J11" s="36">
        <v>53.131746</v>
      </c>
      <c r="K11" s="36">
        <v>100.714938</v>
      </c>
      <c r="L11" s="36">
        <v>103.274657</v>
      </c>
    </row>
    <row r="12" spans="1:14" x14ac:dyDescent="0.25">
      <c r="A12" s="7">
        <v>4111</v>
      </c>
      <c r="B12" s="7" t="s">
        <v>36</v>
      </c>
      <c r="C12" s="15" t="s">
        <v>12</v>
      </c>
      <c r="D12" s="16" t="s">
        <v>37</v>
      </c>
      <c r="E12" s="36">
        <v>6.56666667</v>
      </c>
      <c r="F12" s="36">
        <v>9.8366667000000003</v>
      </c>
      <c r="G12" s="36">
        <v>52.966666699999998</v>
      </c>
      <c r="H12" s="36">
        <v>10.1333333</v>
      </c>
      <c r="I12" s="36">
        <v>12</v>
      </c>
      <c r="J12" s="36">
        <v>54.3</v>
      </c>
      <c r="K12" s="36">
        <v>105.349479</v>
      </c>
      <c r="L12" s="36">
        <v>107.586861</v>
      </c>
      <c r="N12" s="55" t="s">
        <v>180</v>
      </c>
    </row>
    <row r="13" spans="1:14" ht="15" customHeight="1" x14ac:dyDescent="0.25">
      <c r="A13" s="7">
        <v>4112</v>
      </c>
      <c r="B13" s="7" t="s">
        <v>38</v>
      </c>
      <c r="C13" s="15" t="s">
        <v>12</v>
      </c>
      <c r="D13" s="16" t="s">
        <v>39</v>
      </c>
      <c r="E13" s="36">
        <v>5.42</v>
      </c>
      <c r="F13" s="36">
        <v>9.5833332999999996</v>
      </c>
      <c r="G13" s="36">
        <v>52.766666700000002</v>
      </c>
      <c r="H13" s="36">
        <v>9.7333333</v>
      </c>
      <c r="I13" s="36">
        <v>12.3666667</v>
      </c>
      <c r="J13" s="36">
        <v>54.3333333</v>
      </c>
      <c r="K13" s="36">
        <v>86.901652999999996</v>
      </c>
      <c r="L13" s="36">
        <v>89.1233</v>
      </c>
      <c r="N13" s="62" t="s">
        <v>181</v>
      </c>
    </row>
    <row r="14" spans="1:14" x14ac:dyDescent="0.25">
      <c r="A14" s="7">
        <v>4113</v>
      </c>
      <c r="B14" s="7" t="s">
        <v>40</v>
      </c>
      <c r="C14" s="15" t="s">
        <v>12</v>
      </c>
      <c r="D14" s="16" t="s">
        <v>39</v>
      </c>
      <c r="E14" s="36">
        <v>6.7466666699999998</v>
      </c>
      <c r="F14" s="36">
        <v>9.3333332999999996</v>
      </c>
      <c r="G14" s="36">
        <v>52.533333300000002</v>
      </c>
      <c r="H14" s="36">
        <v>9.4</v>
      </c>
      <c r="I14" s="36">
        <v>12.066666700000001</v>
      </c>
      <c r="J14" s="36">
        <v>54.933333300000001</v>
      </c>
      <c r="K14" s="36">
        <v>106.976665</v>
      </c>
      <c r="L14" s="36">
        <v>110.154143</v>
      </c>
      <c r="N14" s="62"/>
    </row>
    <row r="15" spans="1:14" x14ac:dyDescent="0.25">
      <c r="A15" s="7">
        <v>4114</v>
      </c>
      <c r="B15" s="8" t="s">
        <v>47</v>
      </c>
      <c r="C15" s="15" t="s">
        <v>14</v>
      </c>
      <c r="D15" s="16" t="s">
        <v>31</v>
      </c>
      <c r="E15" s="36">
        <v>5.63</v>
      </c>
      <c r="F15" s="36">
        <v>8.67</v>
      </c>
      <c r="G15" s="36">
        <v>52.066666699999999</v>
      </c>
      <c r="H15" s="36">
        <v>9.9666666999999993</v>
      </c>
      <c r="I15" s="36">
        <v>12.433333299999999</v>
      </c>
      <c r="J15" s="36">
        <v>53.7</v>
      </c>
      <c r="K15" s="36">
        <v>91.496200999999999</v>
      </c>
      <c r="L15" s="36">
        <v>93.677952000000005</v>
      </c>
      <c r="N15" s="62"/>
    </row>
    <row r="16" spans="1:14" x14ac:dyDescent="0.25">
      <c r="A16" s="7">
        <v>4115</v>
      </c>
      <c r="B16" s="7" t="s">
        <v>48</v>
      </c>
      <c r="C16" s="18" t="s">
        <v>12</v>
      </c>
      <c r="D16" s="16" t="s">
        <v>49</v>
      </c>
      <c r="E16" s="36">
        <v>6.8333333300000003</v>
      </c>
      <c r="F16" s="36">
        <v>9.1199999999999992</v>
      </c>
      <c r="G16" s="36">
        <v>51.766666700000002</v>
      </c>
      <c r="H16" s="36">
        <v>9.6</v>
      </c>
      <c r="I16" s="36">
        <v>12.4</v>
      </c>
      <c r="J16" s="36">
        <v>53.766666700000002</v>
      </c>
      <c r="K16" s="36">
        <v>110.74303999999999</v>
      </c>
      <c r="L16" s="36">
        <v>113.801131</v>
      </c>
      <c r="N16" s="62"/>
    </row>
    <row r="17" spans="1:14" x14ac:dyDescent="0.25">
      <c r="A17" s="7">
        <v>4116</v>
      </c>
      <c r="B17" s="9" t="s">
        <v>50</v>
      </c>
      <c r="C17" s="18" t="s">
        <v>12</v>
      </c>
      <c r="D17" s="16" t="s">
        <v>51</v>
      </c>
      <c r="E17" s="36">
        <v>6.7466666699999998</v>
      </c>
      <c r="F17" s="36">
        <v>9.75</v>
      </c>
      <c r="G17" s="36">
        <v>55.433333300000001</v>
      </c>
      <c r="H17" s="36">
        <v>9.6</v>
      </c>
      <c r="I17" s="36">
        <v>12.8333333</v>
      </c>
      <c r="J17" s="36">
        <v>54.733333299999998</v>
      </c>
      <c r="K17" s="36">
        <v>107.206688</v>
      </c>
      <c r="L17" s="36">
        <v>110.05634499999999</v>
      </c>
      <c r="N17" s="62"/>
    </row>
    <row r="18" spans="1:14" x14ac:dyDescent="0.25">
      <c r="A18" s="7">
        <v>4117</v>
      </c>
      <c r="B18" s="9" t="s">
        <v>52</v>
      </c>
      <c r="C18" s="18" t="s">
        <v>12</v>
      </c>
      <c r="D18" s="16" t="s">
        <v>53</v>
      </c>
      <c r="E18" s="36">
        <v>7.3233333299999996</v>
      </c>
      <c r="F18" s="36">
        <v>10.1333333</v>
      </c>
      <c r="G18" s="36">
        <v>53.9</v>
      </c>
      <c r="H18" s="36">
        <v>10.3333333</v>
      </c>
      <c r="I18" s="36">
        <v>10.8</v>
      </c>
      <c r="J18" s="36">
        <v>53.766666700000002</v>
      </c>
      <c r="K18" s="36">
        <v>118.756906</v>
      </c>
      <c r="L18" s="36">
        <v>121.017618</v>
      </c>
      <c r="N18" s="62"/>
    </row>
    <row r="19" spans="1:14" x14ac:dyDescent="0.25">
      <c r="A19" s="7">
        <v>4118</v>
      </c>
      <c r="B19" s="9" t="s">
        <v>54</v>
      </c>
      <c r="C19" s="18" t="s">
        <v>12</v>
      </c>
      <c r="D19" s="16" t="s">
        <v>55</v>
      </c>
      <c r="E19" s="36">
        <v>6.0333333299999996</v>
      </c>
      <c r="F19" s="36">
        <v>9.4600000000000009</v>
      </c>
      <c r="G19" s="36">
        <v>54.6666667</v>
      </c>
      <c r="H19" s="36">
        <v>9.8333332999999996</v>
      </c>
      <c r="I19" s="36">
        <v>11.966666699999999</v>
      </c>
      <c r="J19" s="36">
        <v>55.233333299999998</v>
      </c>
      <c r="K19" s="36">
        <v>95.469769999999997</v>
      </c>
      <c r="L19" s="36">
        <v>97.828475999999995</v>
      </c>
      <c r="N19" s="56" t="s">
        <v>184</v>
      </c>
    </row>
    <row r="20" spans="1:14" x14ac:dyDescent="0.25">
      <c r="A20" s="7">
        <v>4119</v>
      </c>
      <c r="B20" s="7" t="s">
        <v>56</v>
      </c>
      <c r="C20" s="15" t="s">
        <v>14</v>
      </c>
      <c r="D20" s="21" t="s">
        <v>57</v>
      </c>
      <c r="E20" s="38">
        <v>6.0333333299999996</v>
      </c>
      <c r="F20" s="38">
        <v>9.0399999999999991</v>
      </c>
      <c r="G20" s="38">
        <v>51.866666700000003</v>
      </c>
      <c r="H20" s="38">
        <v>9.5</v>
      </c>
      <c r="I20" s="38">
        <v>13.1333333</v>
      </c>
      <c r="J20" s="38">
        <v>54.8</v>
      </c>
      <c r="K20" s="38">
        <v>95.903732000000005</v>
      </c>
      <c r="L20" s="38">
        <v>98.643883000000002</v>
      </c>
      <c r="N20" s="61" t="s">
        <v>182</v>
      </c>
    </row>
    <row r="21" spans="1:14" x14ac:dyDescent="0.25">
      <c r="A21" s="7">
        <v>4120</v>
      </c>
      <c r="B21" s="7" t="s">
        <v>58</v>
      </c>
      <c r="C21" s="15" t="s">
        <v>14</v>
      </c>
      <c r="D21" s="21" t="s">
        <v>59</v>
      </c>
      <c r="E21" s="38">
        <v>5.6666666699999997</v>
      </c>
      <c r="F21" s="38">
        <v>9.1866667</v>
      </c>
      <c r="G21" s="38">
        <v>53.9</v>
      </c>
      <c r="H21" s="38">
        <v>9.7333333</v>
      </c>
      <c r="I21" s="38">
        <v>13.1333333</v>
      </c>
      <c r="J21" s="38">
        <v>55</v>
      </c>
      <c r="K21" s="38">
        <v>89.699218999999999</v>
      </c>
      <c r="L21" s="38">
        <v>91.94556</v>
      </c>
      <c r="N21" s="61"/>
    </row>
    <row r="22" spans="1:14" x14ac:dyDescent="0.25">
      <c r="A22" s="7">
        <v>4121</v>
      </c>
      <c r="B22" s="7" t="s">
        <v>60</v>
      </c>
      <c r="C22" s="15" t="s">
        <v>14</v>
      </c>
      <c r="D22" s="21" t="s">
        <v>61</v>
      </c>
      <c r="E22" s="38">
        <v>6.47333333</v>
      </c>
      <c r="F22" s="38">
        <v>8.8466667000000001</v>
      </c>
      <c r="G22" s="38">
        <v>50.966666699999998</v>
      </c>
      <c r="H22" s="38">
        <v>9.8666666999999997</v>
      </c>
      <c r="I22" s="38">
        <v>12.966666699999999</v>
      </c>
      <c r="J22" s="38">
        <v>54.233333299999998</v>
      </c>
      <c r="K22" s="38">
        <v>103.85530199999999</v>
      </c>
      <c r="L22" s="38">
        <v>106.341537</v>
      </c>
    </row>
    <row r="23" spans="1:14" x14ac:dyDescent="0.25">
      <c r="A23" s="7">
        <v>4122</v>
      </c>
      <c r="B23" s="7" t="s">
        <v>62</v>
      </c>
      <c r="C23" s="15" t="s">
        <v>14</v>
      </c>
      <c r="D23" s="21" t="s">
        <v>63</v>
      </c>
      <c r="E23" s="38">
        <v>5.3433333300000001</v>
      </c>
      <c r="F23" s="38">
        <v>8.69</v>
      </c>
      <c r="G23" s="38">
        <v>51.466666699999998</v>
      </c>
      <c r="H23" s="38">
        <v>9.7333333</v>
      </c>
      <c r="I23" s="38">
        <v>13.4</v>
      </c>
      <c r="J23" s="38">
        <v>54.1</v>
      </c>
      <c r="K23" s="38">
        <v>85.998112000000006</v>
      </c>
      <c r="L23" s="38">
        <v>88.211279000000005</v>
      </c>
      <c r="N23" s="57" t="s">
        <v>183</v>
      </c>
    </row>
    <row r="25" spans="1:14" x14ac:dyDescent="0.25">
      <c r="D25" s="13" t="s">
        <v>77</v>
      </c>
      <c r="E25" s="13">
        <v>6.2704550000000001</v>
      </c>
      <c r="F25" s="13">
        <v>9.4063639999999999</v>
      </c>
      <c r="G25" s="13">
        <v>52.940910000000002</v>
      </c>
      <c r="H25" s="13">
        <v>9.7799999999999994</v>
      </c>
      <c r="I25" s="13">
        <v>12.373849999999999</v>
      </c>
      <c r="J25" s="13">
        <v>54.418460000000003</v>
      </c>
      <c r="K25" s="13">
        <v>100.0706</v>
      </c>
      <c r="L25" s="13">
        <v>102.5844</v>
      </c>
    </row>
    <row r="26" spans="1:14" x14ac:dyDescent="0.25">
      <c r="D26" s="13" t="s">
        <v>69</v>
      </c>
      <c r="E26" s="13">
        <v>1.7366999999999999</v>
      </c>
      <c r="F26" s="13">
        <v>0.5827</v>
      </c>
      <c r="G26" s="13">
        <v>1.1835</v>
      </c>
      <c r="H26" s="13">
        <v>0.76729999999999998</v>
      </c>
      <c r="I26" s="13">
        <v>1.3022</v>
      </c>
      <c r="J26" s="13">
        <v>1.3204</v>
      </c>
      <c r="K26" s="13">
        <v>27.469000000000001</v>
      </c>
      <c r="L26" s="13">
        <v>28.061</v>
      </c>
    </row>
    <row r="27" spans="1:14" x14ac:dyDescent="0.25">
      <c r="D27" s="13" t="s">
        <v>73</v>
      </c>
      <c r="E27" s="13">
        <v>0.42130000000000001</v>
      </c>
      <c r="F27" s="13">
        <v>5.9999999999999995E-4</v>
      </c>
      <c r="G27" s="13" t="s">
        <v>118</v>
      </c>
      <c r="H27" s="13">
        <v>0.89119999999999999</v>
      </c>
      <c r="I27" s="13">
        <v>2.5499999999999998E-2</v>
      </c>
      <c r="J27" s="13">
        <v>0.30780000000000002</v>
      </c>
      <c r="K27" s="13">
        <v>0.30669999999999997</v>
      </c>
      <c r="L27" s="13">
        <v>0.30759999999999998</v>
      </c>
    </row>
    <row r="28" spans="1:14" x14ac:dyDescent="0.25">
      <c r="D28" s="13" t="s">
        <v>75</v>
      </c>
      <c r="E28" s="13">
        <v>16.808299999999999</v>
      </c>
      <c r="F28" s="13">
        <v>3.7595890000000001</v>
      </c>
      <c r="G28" s="13">
        <v>1.3566689999999999</v>
      </c>
      <c r="H28" s="13">
        <v>4.7049070000000004</v>
      </c>
      <c r="I28" s="13">
        <v>6.3109669999999998</v>
      </c>
      <c r="J28" s="13">
        <v>1.4550639999999999</v>
      </c>
      <c r="K28" s="13">
        <v>16.460509999999999</v>
      </c>
      <c r="L28" s="13">
        <v>16.403500000000001</v>
      </c>
    </row>
    <row r="29" spans="1:14" x14ac:dyDescent="0.25">
      <c r="D29" s="13" t="s">
        <v>79</v>
      </c>
      <c r="E29" s="13">
        <v>2.0180799999999999</v>
      </c>
      <c r="F29" s="13">
        <v>2.0180799999999999</v>
      </c>
      <c r="G29" s="13">
        <v>2.0180799999999999</v>
      </c>
      <c r="H29" s="13">
        <v>2.0195400000000001</v>
      </c>
      <c r="I29" s="13">
        <v>2.0195400000000001</v>
      </c>
      <c r="J29" s="13">
        <v>2.0195400000000001</v>
      </c>
      <c r="K29" s="13">
        <v>2.0195400000000001</v>
      </c>
      <c r="L29" s="13">
        <v>2.0195400000000001</v>
      </c>
    </row>
  </sheetData>
  <autoFilter ref="A1:L1" xr:uid="{32571CFA-0ED2-4AF3-AA2C-E19EE25C3BC5}"/>
  <mergeCells count="2">
    <mergeCell ref="N20:N21"/>
    <mergeCell ref="N13:N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63487-E60C-4BF6-9F3E-5F3C6BBCC9C5}">
  <dimension ref="A1:O23"/>
  <sheetViews>
    <sheetView workbookViewId="0">
      <selection activeCell="B4" sqref="B4"/>
    </sheetView>
  </sheetViews>
  <sheetFormatPr defaultRowHeight="15" x14ac:dyDescent="0.25"/>
  <cols>
    <col min="1" max="1" width="10.85546875" customWidth="1"/>
    <col min="2" max="2" width="9.85546875" bestFit="1" customWidth="1"/>
    <col min="3" max="3" width="9.28515625" bestFit="1" customWidth="1"/>
    <col min="4" max="4" width="9.5703125" customWidth="1"/>
    <col min="5" max="5" width="10.42578125" bestFit="1" customWidth="1"/>
    <col min="6" max="8" width="9.28515625" bestFit="1" customWidth="1"/>
    <col min="10" max="13" width="9.28515625" bestFit="1" customWidth="1"/>
    <col min="257" max="257" width="10.85546875" customWidth="1"/>
    <col min="258" max="258" width="9.85546875" bestFit="1" customWidth="1"/>
    <col min="259" max="259" width="9.28515625" bestFit="1" customWidth="1"/>
    <col min="260" max="260" width="9.5703125" customWidth="1"/>
    <col min="261" max="261" width="10.42578125" bestFit="1" customWidth="1"/>
    <col min="262" max="264" width="9.28515625" bestFit="1" customWidth="1"/>
    <col min="266" max="269" width="9.28515625" bestFit="1" customWidth="1"/>
    <col min="513" max="513" width="10.85546875" customWidth="1"/>
    <col min="514" max="514" width="9.85546875" bestFit="1" customWidth="1"/>
    <col min="515" max="515" width="9.28515625" bestFit="1" customWidth="1"/>
    <col min="516" max="516" width="9.5703125" customWidth="1"/>
    <col min="517" max="517" width="10.42578125" bestFit="1" customWidth="1"/>
    <col min="518" max="520" width="9.28515625" bestFit="1" customWidth="1"/>
    <col min="522" max="525" width="9.28515625" bestFit="1" customWidth="1"/>
    <col min="769" max="769" width="10.85546875" customWidth="1"/>
    <col min="770" max="770" width="9.85546875" bestFit="1" customWidth="1"/>
    <col min="771" max="771" width="9.28515625" bestFit="1" customWidth="1"/>
    <col min="772" max="772" width="9.5703125" customWidth="1"/>
    <col min="773" max="773" width="10.42578125" bestFit="1" customWidth="1"/>
    <col min="774" max="776" width="9.28515625" bestFit="1" customWidth="1"/>
    <col min="778" max="781" width="9.28515625" bestFit="1" customWidth="1"/>
    <col min="1025" max="1025" width="10.85546875" customWidth="1"/>
    <col min="1026" max="1026" width="9.85546875" bestFit="1" customWidth="1"/>
    <col min="1027" max="1027" width="9.28515625" bestFit="1" customWidth="1"/>
    <col min="1028" max="1028" width="9.5703125" customWidth="1"/>
    <col min="1029" max="1029" width="10.42578125" bestFit="1" customWidth="1"/>
    <col min="1030" max="1032" width="9.28515625" bestFit="1" customWidth="1"/>
    <col min="1034" max="1037" width="9.28515625" bestFit="1" customWidth="1"/>
    <col min="1281" max="1281" width="10.85546875" customWidth="1"/>
    <col min="1282" max="1282" width="9.85546875" bestFit="1" customWidth="1"/>
    <col min="1283" max="1283" width="9.28515625" bestFit="1" customWidth="1"/>
    <col min="1284" max="1284" width="9.5703125" customWidth="1"/>
    <col min="1285" max="1285" width="10.42578125" bestFit="1" customWidth="1"/>
    <col min="1286" max="1288" width="9.28515625" bestFit="1" customWidth="1"/>
    <col min="1290" max="1293" width="9.28515625" bestFit="1" customWidth="1"/>
    <col min="1537" max="1537" width="10.85546875" customWidth="1"/>
    <col min="1538" max="1538" width="9.85546875" bestFit="1" customWidth="1"/>
    <col min="1539" max="1539" width="9.28515625" bestFit="1" customWidth="1"/>
    <col min="1540" max="1540" width="9.5703125" customWidth="1"/>
    <col min="1541" max="1541" width="10.42578125" bestFit="1" customWidth="1"/>
    <col min="1542" max="1544" width="9.28515625" bestFit="1" customWidth="1"/>
    <col min="1546" max="1549" width="9.28515625" bestFit="1" customWidth="1"/>
    <col min="1793" max="1793" width="10.85546875" customWidth="1"/>
    <col min="1794" max="1794" width="9.85546875" bestFit="1" customWidth="1"/>
    <col min="1795" max="1795" width="9.28515625" bestFit="1" customWidth="1"/>
    <col min="1796" max="1796" width="9.5703125" customWidth="1"/>
    <col min="1797" max="1797" width="10.42578125" bestFit="1" customWidth="1"/>
    <col min="1798" max="1800" width="9.28515625" bestFit="1" customWidth="1"/>
    <col min="1802" max="1805" width="9.28515625" bestFit="1" customWidth="1"/>
    <col min="2049" max="2049" width="10.85546875" customWidth="1"/>
    <col min="2050" max="2050" width="9.85546875" bestFit="1" customWidth="1"/>
    <col min="2051" max="2051" width="9.28515625" bestFit="1" customWidth="1"/>
    <col min="2052" max="2052" width="9.5703125" customWidth="1"/>
    <col min="2053" max="2053" width="10.42578125" bestFit="1" customWidth="1"/>
    <col min="2054" max="2056" width="9.28515625" bestFit="1" customWidth="1"/>
    <col min="2058" max="2061" width="9.28515625" bestFit="1" customWidth="1"/>
    <col min="2305" max="2305" width="10.85546875" customWidth="1"/>
    <col min="2306" max="2306" width="9.85546875" bestFit="1" customWidth="1"/>
    <col min="2307" max="2307" width="9.28515625" bestFit="1" customWidth="1"/>
    <col min="2308" max="2308" width="9.5703125" customWidth="1"/>
    <col min="2309" max="2309" width="10.42578125" bestFit="1" customWidth="1"/>
    <col min="2310" max="2312" width="9.28515625" bestFit="1" customWidth="1"/>
    <col min="2314" max="2317" width="9.28515625" bestFit="1" customWidth="1"/>
    <col min="2561" max="2561" width="10.85546875" customWidth="1"/>
    <col min="2562" max="2562" width="9.85546875" bestFit="1" customWidth="1"/>
    <col min="2563" max="2563" width="9.28515625" bestFit="1" customWidth="1"/>
    <col min="2564" max="2564" width="9.5703125" customWidth="1"/>
    <col min="2565" max="2565" width="10.42578125" bestFit="1" customWidth="1"/>
    <col min="2566" max="2568" width="9.28515625" bestFit="1" customWidth="1"/>
    <col min="2570" max="2573" width="9.28515625" bestFit="1" customWidth="1"/>
    <col min="2817" max="2817" width="10.85546875" customWidth="1"/>
    <col min="2818" max="2818" width="9.85546875" bestFit="1" customWidth="1"/>
    <col min="2819" max="2819" width="9.28515625" bestFit="1" customWidth="1"/>
    <col min="2820" max="2820" width="9.5703125" customWidth="1"/>
    <col min="2821" max="2821" width="10.42578125" bestFit="1" customWidth="1"/>
    <col min="2822" max="2824" width="9.28515625" bestFit="1" customWidth="1"/>
    <col min="2826" max="2829" width="9.28515625" bestFit="1" customWidth="1"/>
    <col min="3073" max="3073" width="10.85546875" customWidth="1"/>
    <col min="3074" max="3074" width="9.85546875" bestFit="1" customWidth="1"/>
    <col min="3075" max="3075" width="9.28515625" bestFit="1" customWidth="1"/>
    <col min="3076" max="3076" width="9.5703125" customWidth="1"/>
    <col min="3077" max="3077" width="10.42578125" bestFit="1" customWidth="1"/>
    <col min="3078" max="3080" width="9.28515625" bestFit="1" customWidth="1"/>
    <col min="3082" max="3085" width="9.28515625" bestFit="1" customWidth="1"/>
    <col min="3329" max="3329" width="10.85546875" customWidth="1"/>
    <col min="3330" max="3330" width="9.85546875" bestFit="1" customWidth="1"/>
    <col min="3331" max="3331" width="9.28515625" bestFit="1" customWidth="1"/>
    <col min="3332" max="3332" width="9.5703125" customWidth="1"/>
    <col min="3333" max="3333" width="10.42578125" bestFit="1" customWidth="1"/>
    <col min="3334" max="3336" width="9.28515625" bestFit="1" customWidth="1"/>
    <col min="3338" max="3341" width="9.28515625" bestFit="1" customWidth="1"/>
    <col min="3585" max="3585" width="10.85546875" customWidth="1"/>
    <col min="3586" max="3586" width="9.85546875" bestFit="1" customWidth="1"/>
    <col min="3587" max="3587" width="9.28515625" bestFit="1" customWidth="1"/>
    <col min="3588" max="3588" width="9.5703125" customWidth="1"/>
    <col min="3589" max="3589" width="10.42578125" bestFit="1" customWidth="1"/>
    <col min="3590" max="3592" width="9.28515625" bestFit="1" customWidth="1"/>
    <col min="3594" max="3597" width="9.28515625" bestFit="1" customWidth="1"/>
    <col min="3841" max="3841" width="10.85546875" customWidth="1"/>
    <col min="3842" max="3842" width="9.85546875" bestFit="1" customWidth="1"/>
    <col min="3843" max="3843" width="9.28515625" bestFit="1" customWidth="1"/>
    <col min="3844" max="3844" width="9.5703125" customWidth="1"/>
    <col min="3845" max="3845" width="10.42578125" bestFit="1" customWidth="1"/>
    <col min="3846" max="3848" width="9.28515625" bestFit="1" customWidth="1"/>
    <col min="3850" max="3853" width="9.28515625" bestFit="1" customWidth="1"/>
    <col min="4097" max="4097" width="10.85546875" customWidth="1"/>
    <col min="4098" max="4098" width="9.85546875" bestFit="1" customWidth="1"/>
    <col min="4099" max="4099" width="9.28515625" bestFit="1" customWidth="1"/>
    <col min="4100" max="4100" width="9.5703125" customWidth="1"/>
    <col min="4101" max="4101" width="10.42578125" bestFit="1" customWidth="1"/>
    <col min="4102" max="4104" width="9.28515625" bestFit="1" customWidth="1"/>
    <col min="4106" max="4109" width="9.28515625" bestFit="1" customWidth="1"/>
    <col min="4353" max="4353" width="10.85546875" customWidth="1"/>
    <col min="4354" max="4354" width="9.85546875" bestFit="1" customWidth="1"/>
    <col min="4355" max="4355" width="9.28515625" bestFit="1" customWidth="1"/>
    <col min="4356" max="4356" width="9.5703125" customWidth="1"/>
    <col min="4357" max="4357" width="10.42578125" bestFit="1" customWidth="1"/>
    <col min="4358" max="4360" width="9.28515625" bestFit="1" customWidth="1"/>
    <col min="4362" max="4365" width="9.28515625" bestFit="1" customWidth="1"/>
    <col min="4609" max="4609" width="10.85546875" customWidth="1"/>
    <col min="4610" max="4610" width="9.85546875" bestFit="1" customWidth="1"/>
    <col min="4611" max="4611" width="9.28515625" bestFit="1" customWidth="1"/>
    <col min="4612" max="4612" width="9.5703125" customWidth="1"/>
    <col min="4613" max="4613" width="10.42578125" bestFit="1" customWidth="1"/>
    <col min="4614" max="4616" width="9.28515625" bestFit="1" customWidth="1"/>
    <col min="4618" max="4621" width="9.28515625" bestFit="1" customWidth="1"/>
    <col min="4865" max="4865" width="10.85546875" customWidth="1"/>
    <col min="4866" max="4866" width="9.85546875" bestFit="1" customWidth="1"/>
    <col min="4867" max="4867" width="9.28515625" bestFit="1" customWidth="1"/>
    <col min="4868" max="4868" width="9.5703125" customWidth="1"/>
    <col min="4869" max="4869" width="10.42578125" bestFit="1" customWidth="1"/>
    <col min="4870" max="4872" width="9.28515625" bestFit="1" customWidth="1"/>
    <col min="4874" max="4877" width="9.28515625" bestFit="1" customWidth="1"/>
    <col min="5121" max="5121" width="10.85546875" customWidth="1"/>
    <col min="5122" max="5122" width="9.85546875" bestFit="1" customWidth="1"/>
    <col min="5123" max="5123" width="9.28515625" bestFit="1" customWidth="1"/>
    <col min="5124" max="5124" width="9.5703125" customWidth="1"/>
    <col min="5125" max="5125" width="10.42578125" bestFit="1" customWidth="1"/>
    <col min="5126" max="5128" width="9.28515625" bestFit="1" customWidth="1"/>
    <col min="5130" max="5133" width="9.28515625" bestFit="1" customWidth="1"/>
    <col min="5377" max="5377" width="10.85546875" customWidth="1"/>
    <col min="5378" max="5378" width="9.85546875" bestFit="1" customWidth="1"/>
    <col min="5379" max="5379" width="9.28515625" bestFit="1" customWidth="1"/>
    <col min="5380" max="5380" width="9.5703125" customWidth="1"/>
    <col min="5381" max="5381" width="10.42578125" bestFit="1" customWidth="1"/>
    <col min="5382" max="5384" width="9.28515625" bestFit="1" customWidth="1"/>
    <col min="5386" max="5389" width="9.28515625" bestFit="1" customWidth="1"/>
    <col min="5633" max="5633" width="10.85546875" customWidth="1"/>
    <col min="5634" max="5634" width="9.85546875" bestFit="1" customWidth="1"/>
    <col min="5635" max="5635" width="9.28515625" bestFit="1" customWidth="1"/>
    <col min="5636" max="5636" width="9.5703125" customWidth="1"/>
    <col min="5637" max="5637" width="10.42578125" bestFit="1" customWidth="1"/>
    <col min="5638" max="5640" width="9.28515625" bestFit="1" customWidth="1"/>
    <col min="5642" max="5645" width="9.28515625" bestFit="1" customWidth="1"/>
    <col min="5889" max="5889" width="10.85546875" customWidth="1"/>
    <col min="5890" max="5890" width="9.85546875" bestFit="1" customWidth="1"/>
    <col min="5891" max="5891" width="9.28515625" bestFit="1" customWidth="1"/>
    <col min="5892" max="5892" width="9.5703125" customWidth="1"/>
    <col min="5893" max="5893" width="10.42578125" bestFit="1" customWidth="1"/>
    <col min="5894" max="5896" width="9.28515625" bestFit="1" customWidth="1"/>
    <col min="5898" max="5901" width="9.28515625" bestFit="1" customWidth="1"/>
    <col min="6145" max="6145" width="10.85546875" customWidth="1"/>
    <col min="6146" max="6146" width="9.85546875" bestFit="1" customWidth="1"/>
    <col min="6147" max="6147" width="9.28515625" bestFit="1" customWidth="1"/>
    <col min="6148" max="6148" width="9.5703125" customWidth="1"/>
    <col min="6149" max="6149" width="10.42578125" bestFit="1" customWidth="1"/>
    <col min="6150" max="6152" width="9.28515625" bestFit="1" customWidth="1"/>
    <col min="6154" max="6157" width="9.28515625" bestFit="1" customWidth="1"/>
    <col min="6401" max="6401" width="10.85546875" customWidth="1"/>
    <col min="6402" max="6402" width="9.85546875" bestFit="1" customWidth="1"/>
    <col min="6403" max="6403" width="9.28515625" bestFit="1" customWidth="1"/>
    <col min="6404" max="6404" width="9.5703125" customWidth="1"/>
    <col min="6405" max="6405" width="10.42578125" bestFit="1" customWidth="1"/>
    <col min="6406" max="6408" width="9.28515625" bestFit="1" customWidth="1"/>
    <col min="6410" max="6413" width="9.28515625" bestFit="1" customWidth="1"/>
    <col min="6657" max="6657" width="10.85546875" customWidth="1"/>
    <col min="6658" max="6658" width="9.85546875" bestFit="1" customWidth="1"/>
    <col min="6659" max="6659" width="9.28515625" bestFit="1" customWidth="1"/>
    <col min="6660" max="6660" width="9.5703125" customWidth="1"/>
    <col min="6661" max="6661" width="10.42578125" bestFit="1" customWidth="1"/>
    <col min="6662" max="6664" width="9.28515625" bestFit="1" customWidth="1"/>
    <col min="6666" max="6669" width="9.28515625" bestFit="1" customWidth="1"/>
    <col min="6913" max="6913" width="10.85546875" customWidth="1"/>
    <col min="6914" max="6914" width="9.85546875" bestFit="1" customWidth="1"/>
    <col min="6915" max="6915" width="9.28515625" bestFit="1" customWidth="1"/>
    <col min="6916" max="6916" width="9.5703125" customWidth="1"/>
    <col min="6917" max="6917" width="10.42578125" bestFit="1" customWidth="1"/>
    <col min="6918" max="6920" width="9.28515625" bestFit="1" customWidth="1"/>
    <col min="6922" max="6925" width="9.28515625" bestFit="1" customWidth="1"/>
    <col min="7169" max="7169" width="10.85546875" customWidth="1"/>
    <col min="7170" max="7170" width="9.85546875" bestFit="1" customWidth="1"/>
    <col min="7171" max="7171" width="9.28515625" bestFit="1" customWidth="1"/>
    <col min="7172" max="7172" width="9.5703125" customWidth="1"/>
    <col min="7173" max="7173" width="10.42578125" bestFit="1" customWidth="1"/>
    <col min="7174" max="7176" width="9.28515625" bestFit="1" customWidth="1"/>
    <col min="7178" max="7181" width="9.28515625" bestFit="1" customWidth="1"/>
    <col min="7425" max="7425" width="10.85546875" customWidth="1"/>
    <col min="7426" max="7426" width="9.85546875" bestFit="1" customWidth="1"/>
    <col min="7427" max="7427" width="9.28515625" bestFit="1" customWidth="1"/>
    <col min="7428" max="7428" width="9.5703125" customWidth="1"/>
    <col min="7429" max="7429" width="10.42578125" bestFit="1" customWidth="1"/>
    <col min="7430" max="7432" width="9.28515625" bestFit="1" customWidth="1"/>
    <col min="7434" max="7437" width="9.28515625" bestFit="1" customWidth="1"/>
    <col min="7681" max="7681" width="10.85546875" customWidth="1"/>
    <col min="7682" max="7682" width="9.85546875" bestFit="1" customWidth="1"/>
    <col min="7683" max="7683" width="9.28515625" bestFit="1" customWidth="1"/>
    <col min="7684" max="7684" width="9.5703125" customWidth="1"/>
    <col min="7685" max="7685" width="10.42578125" bestFit="1" customWidth="1"/>
    <col min="7686" max="7688" width="9.28515625" bestFit="1" customWidth="1"/>
    <col min="7690" max="7693" width="9.28515625" bestFit="1" customWidth="1"/>
    <col min="7937" max="7937" width="10.85546875" customWidth="1"/>
    <col min="7938" max="7938" width="9.85546875" bestFit="1" customWidth="1"/>
    <col min="7939" max="7939" width="9.28515625" bestFit="1" customWidth="1"/>
    <col min="7940" max="7940" width="9.5703125" customWidth="1"/>
    <col min="7941" max="7941" width="10.42578125" bestFit="1" customWidth="1"/>
    <col min="7942" max="7944" width="9.28515625" bestFit="1" customWidth="1"/>
    <col min="7946" max="7949" width="9.28515625" bestFit="1" customWidth="1"/>
    <col min="8193" max="8193" width="10.85546875" customWidth="1"/>
    <col min="8194" max="8194" width="9.85546875" bestFit="1" customWidth="1"/>
    <col min="8195" max="8195" width="9.28515625" bestFit="1" customWidth="1"/>
    <col min="8196" max="8196" width="9.5703125" customWidth="1"/>
    <col min="8197" max="8197" width="10.42578125" bestFit="1" customWidth="1"/>
    <col min="8198" max="8200" width="9.28515625" bestFit="1" customWidth="1"/>
    <col min="8202" max="8205" width="9.28515625" bestFit="1" customWidth="1"/>
    <col min="8449" max="8449" width="10.85546875" customWidth="1"/>
    <col min="8450" max="8450" width="9.85546875" bestFit="1" customWidth="1"/>
    <col min="8451" max="8451" width="9.28515625" bestFit="1" customWidth="1"/>
    <col min="8452" max="8452" width="9.5703125" customWidth="1"/>
    <col min="8453" max="8453" width="10.42578125" bestFit="1" customWidth="1"/>
    <col min="8454" max="8456" width="9.28515625" bestFit="1" customWidth="1"/>
    <col min="8458" max="8461" width="9.28515625" bestFit="1" customWidth="1"/>
    <col min="8705" max="8705" width="10.85546875" customWidth="1"/>
    <col min="8706" max="8706" width="9.85546875" bestFit="1" customWidth="1"/>
    <col min="8707" max="8707" width="9.28515625" bestFit="1" customWidth="1"/>
    <col min="8708" max="8708" width="9.5703125" customWidth="1"/>
    <col min="8709" max="8709" width="10.42578125" bestFit="1" customWidth="1"/>
    <col min="8710" max="8712" width="9.28515625" bestFit="1" customWidth="1"/>
    <col min="8714" max="8717" width="9.28515625" bestFit="1" customWidth="1"/>
    <col min="8961" max="8961" width="10.85546875" customWidth="1"/>
    <col min="8962" max="8962" width="9.85546875" bestFit="1" customWidth="1"/>
    <col min="8963" max="8963" width="9.28515625" bestFit="1" customWidth="1"/>
    <col min="8964" max="8964" width="9.5703125" customWidth="1"/>
    <col min="8965" max="8965" width="10.42578125" bestFit="1" customWidth="1"/>
    <col min="8966" max="8968" width="9.28515625" bestFit="1" customWidth="1"/>
    <col min="8970" max="8973" width="9.28515625" bestFit="1" customWidth="1"/>
    <col min="9217" max="9217" width="10.85546875" customWidth="1"/>
    <col min="9218" max="9218" width="9.85546875" bestFit="1" customWidth="1"/>
    <col min="9219" max="9219" width="9.28515625" bestFit="1" customWidth="1"/>
    <col min="9220" max="9220" width="9.5703125" customWidth="1"/>
    <col min="9221" max="9221" width="10.42578125" bestFit="1" customWidth="1"/>
    <col min="9222" max="9224" width="9.28515625" bestFit="1" customWidth="1"/>
    <col min="9226" max="9229" width="9.28515625" bestFit="1" customWidth="1"/>
    <col min="9473" max="9473" width="10.85546875" customWidth="1"/>
    <col min="9474" max="9474" width="9.85546875" bestFit="1" customWidth="1"/>
    <col min="9475" max="9475" width="9.28515625" bestFit="1" customWidth="1"/>
    <col min="9476" max="9476" width="9.5703125" customWidth="1"/>
    <col min="9477" max="9477" width="10.42578125" bestFit="1" customWidth="1"/>
    <col min="9478" max="9480" width="9.28515625" bestFit="1" customWidth="1"/>
    <col min="9482" max="9485" width="9.28515625" bestFit="1" customWidth="1"/>
    <col min="9729" max="9729" width="10.85546875" customWidth="1"/>
    <col min="9730" max="9730" width="9.85546875" bestFit="1" customWidth="1"/>
    <col min="9731" max="9731" width="9.28515625" bestFit="1" customWidth="1"/>
    <col min="9732" max="9732" width="9.5703125" customWidth="1"/>
    <col min="9733" max="9733" width="10.42578125" bestFit="1" customWidth="1"/>
    <col min="9734" max="9736" width="9.28515625" bestFit="1" customWidth="1"/>
    <col min="9738" max="9741" width="9.28515625" bestFit="1" customWidth="1"/>
    <col min="9985" max="9985" width="10.85546875" customWidth="1"/>
    <col min="9986" max="9986" width="9.85546875" bestFit="1" customWidth="1"/>
    <col min="9987" max="9987" width="9.28515625" bestFit="1" customWidth="1"/>
    <col min="9988" max="9988" width="9.5703125" customWidth="1"/>
    <col min="9989" max="9989" width="10.42578125" bestFit="1" customWidth="1"/>
    <col min="9990" max="9992" width="9.28515625" bestFit="1" customWidth="1"/>
    <col min="9994" max="9997" width="9.28515625" bestFit="1" customWidth="1"/>
    <col min="10241" max="10241" width="10.85546875" customWidth="1"/>
    <col min="10242" max="10242" width="9.85546875" bestFit="1" customWidth="1"/>
    <col min="10243" max="10243" width="9.28515625" bestFit="1" customWidth="1"/>
    <col min="10244" max="10244" width="9.5703125" customWidth="1"/>
    <col min="10245" max="10245" width="10.42578125" bestFit="1" customWidth="1"/>
    <col min="10246" max="10248" width="9.28515625" bestFit="1" customWidth="1"/>
    <col min="10250" max="10253" width="9.28515625" bestFit="1" customWidth="1"/>
    <col min="10497" max="10497" width="10.85546875" customWidth="1"/>
    <col min="10498" max="10498" width="9.85546875" bestFit="1" customWidth="1"/>
    <col min="10499" max="10499" width="9.28515625" bestFit="1" customWidth="1"/>
    <col min="10500" max="10500" width="9.5703125" customWidth="1"/>
    <col min="10501" max="10501" width="10.42578125" bestFit="1" customWidth="1"/>
    <col min="10502" max="10504" width="9.28515625" bestFit="1" customWidth="1"/>
    <col min="10506" max="10509" width="9.28515625" bestFit="1" customWidth="1"/>
    <col min="10753" max="10753" width="10.85546875" customWidth="1"/>
    <col min="10754" max="10754" width="9.85546875" bestFit="1" customWidth="1"/>
    <col min="10755" max="10755" width="9.28515625" bestFit="1" customWidth="1"/>
    <col min="10756" max="10756" width="9.5703125" customWidth="1"/>
    <col min="10757" max="10757" width="10.42578125" bestFit="1" customWidth="1"/>
    <col min="10758" max="10760" width="9.28515625" bestFit="1" customWidth="1"/>
    <col min="10762" max="10765" width="9.28515625" bestFit="1" customWidth="1"/>
    <col min="11009" max="11009" width="10.85546875" customWidth="1"/>
    <col min="11010" max="11010" width="9.85546875" bestFit="1" customWidth="1"/>
    <col min="11011" max="11011" width="9.28515625" bestFit="1" customWidth="1"/>
    <col min="11012" max="11012" width="9.5703125" customWidth="1"/>
    <col min="11013" max="11013" width="10.42578125" bestFit="1" customWidth="1"/>
    <col min="11014" max="11016" width="9.28515625" bestFit="1" customWidth="1"/>
    <col min="11018" max="11021" width="9.28515625" bestFit="1" customWidth="1"/>
    <col min="11265" max="11265" width="10.85546875" customWidth="1"/>
    <col min="11266" max="11266" width="9.85546875" bestFit="1" customWidth="1"/>
    <col min="11267" max="11267" width="9.28515625" bestFit="1" customWidth="1"/>
    <col min="11268" max="11268" width="9.5703125" customWidth="1"/>
    <col min="11269" max="11269" width="10.42578125" bestFit="1" customWidth="1"/>
    <col min="11270" max="11272" width="9.28515625" bestFit="1" customWidth="1"/>
    <col min="11274" max="11277" width="9.28515625" bestFit="1" customWidth="1"/>
    <col min="11521" max="11521" width="10.85546875" customWidth="1"/>
    <col min="11522" max="11522" width="9.85546875" bestFit="1" customWidth="1"/>
    <col min="11523" max="11523" width="9.28515625" bestFit="1" customWidth="1"/>
    <col min="11524" max="11524" width="9.5703125" customWidth="1"/>
    <col min="11525" max="11525" width="10.42578125" bestFit="1" customWidth="1"/>
    <col min="11526" max="11528" width="9.28515625" bestFit="1" customWidth="1"/>
    <col min="11530" max="11533" width="9.28515625" bestFit="1" customWidth="1"/>
    <col min="11777" max="11777" width="10.85546875" customWidth="1"/>
    <col min="11778" max="11778" width="9.85546875" bestFit="1" customWidth="1"/>
    <col min="11779" max="11779" width="9.28515625" bestFit="1" customWidth="1"/>
    <col min="11780" max="11780" width="9.5703125" customWidth="1"/>
    <col min="11781" max="11781" width="10.42578125" bestFit="1" customWidth="1"/>
    <col min="11782" max="11784" width="9.28515625" bestFit="1" customWidth="1"/>
    <col min="11786" max="11789" width="9.28515625" bestFit="1" customWidth="1"/>
    <col min="12033" max="12033" width="10.85546875" customWidth="1"/>
    <col min="12034" max="12034" width="9.85546875" bestFit="1" customWidth="1"/>
    <col min="12035" max="12035" width="9.28515625" bestFit="1" customWidth="1"/>
    <col min="12036" max="12036" width="9.5703125" customWidth="1"/>
    <col min="12037" max="12037" width="10.42578125" bestFit="1" customWidth="1"/>
    <col min="12038" max="12040" width="9.28515625" bestFit="1" customWidth="1"/>
    <col min="12042" max="12045" width="9.28515625" bestFit="1" customWidth="1"/>
    <col min="12289" max="12289" width="10.85546875" customWidth="1"/>
    <col min="12290" max="12290" width="9.85546875" bestFit="1" customWidth="1"/>
    <col min="12291" max="12291" width="9.28515625" bestFit="1" customWidth="1"/>
    <col min="12292" max="12292" width="9.5703125" customWidth="1"/>
    <col min="12293" max="12293" width="10.42578125" bestFit="1" customWidth="1"/>
    <col min="12294" max="12296" width="9.28515625" bestFit="1" customWidth="1"/>
    <col min="12298" max="12301" width="9.28515625" bestFit="1" customWidth="1"/>
    <col min="12545" max="12545" width="10.85546875" customWidth="1"/>
    <col min="12546" max="12546" width="9.85546875" bestFit="1" customWidth="1"/>
    <col min="12547" max="12547" width="9.28515625" bestFit="1" customWidth="1"/>
    <col min="12548" max="12548" width="9.5703125" customWidth="1"/>
    <col min="12549" max="12549" width="10.42578125" bestFit="1" customWidth="1"/>
    <col min="12550" max="12552" width="9.28515625" bestFit="1" customWidth="1"/>
    <col min="12554" max="12557" width="9.28515625" bestFit="1" customWidth="1"/>
    <col min="12801" max="12801" width="10.85546875" customWidth="1"/>
    <col min="12802" max="12802" width="9.85546875" bestFit="1" customWidth="1"/>
    <col min="12803" max="12803" width="9.28515625" bestFit="1" customWidth="1"/>
    <col min="12804" max="12804" width="9.5703125" customWidth="1"/>
    <col min="12805" max="12805" width="10.42578125" bestFit="1" customWidth="1"/>
    <col min="12806" max="12808" width="9.28515625" bestFit="1" customWidth="1"/>
    <col min="12810" max="12813" width="9.28515625" bestFit="1" customWidth="1"/>
    <col min="13057" max="13057" width="10.85546875" customWidth="1"/>
    <col min="13058" max="13058" width="9.85546875" bestFit="1" customWidth="1"/>
    <col min="13059" max="13059" width="9.28515625" bestFit="1" customWidth="1"/>
    <col min="13060" max="13060" width="9.5703125" customWidth="1"/>
    <col min="13061" max="13061" width="10.42578125" bestFit="1" customWidth="1"/>
    <col min="13062" max="13064" width="9.28515625" bestFit="1" customWidth="1"/>
    <col min="13066" max="13069" width="9.28515625" bestFit="1" customWidth="1"/>
    <col min="13313" max="13313" width="10.85546875" customWidth="1"/>
    <col min="13314" max="13314" width="9.85546875" bestFit="1" customWidth="1"/>
    <col min="13315" max="13315" width="9.28515625" bestFit="1" customWidth="1"/>
    <col min="13316" max="13316" width="9.5703125" customWidth="1"/>
    <col min="13317" max="13317" width="10.42578125" bestFit="1" customWidth="1"/>
    <col min="13318" max="13320" width="9.28515625" bestFit="1" customWidth="1"/>
    <col min="13322" max="13325" width="9.28515625" bestFit="1" customWidth="1"/>
    <col min="13569" max="13569" width="10.85546875" customWidth="1"/>
    <col min="13570" max="13570" width="9.85546875" bestFit="1" customWidth="1"/>
    <col min="13571" max="13571" width="9.28515625" bestFit="1" customWidth="1"/>
    <col min="13572" max="13572" width="9.5703125" customWidth="1"/>
    <col min="13573" max="13573" width="10.42578125" bestFit="1" customWidth="1"/>
    <col min="13574" max="13576" width="9.28515625" bestFit="1" customWidth="1"/>
    <col min="13578" max="13581" width="9.28515625" bestFit="1" customWidth="1"/>
    <col min="13825" max="13825" width="10.85546875" customWidth="1"/>
    <col min="13826" max="13826" width="9.85546875" bestFit="1" customWidth="1"/>
    <col min="13827" max="13827" width="9.28515625" bestFit="1" customWidth="1"/>
    <col min="13828" max="13828" width="9.5703125" customWidth="1"/>
    <col min="13829" max="13829" width="10.42578125" bestFit="1" customWidth="1"/>
    <col min="13830" max="13832" width="9.28515625" bestFit="1" customWidth="1"/>
    <col min="13834" max="13837" width="9.28515625" bestFit="1" customWidth="1"/>
    <col min="14081" max="14081" width="10.85546875" customWidth="1"/>
    <col min="14082" max="14082" width="9.85546875" bestFit="1" customWidth="1"/>
    <col min="14083" max="14083" width="9.28515625" bestFit="1" customWidth="1"/>
    <col min="14084" max="14084" width="9.5703125" customWidth="1"/>
    <col min="14085" max="14085" width="10.42578125" bestFit="1" customWidth="1"/>
    <col min="14086" max="14088" width="9.28515625" bestFit="1" customWidth="1"/>
    <col min="14090" max="14093" width="9.28515625" bestFit="1" customWidth="1"/>
    <col min="14337" max="14337" width="10.85546875" customWidth="1"/>
    <col min="14338" max="14338" width="9.85546875" bestFit="1" customWidth="1"/>
    <col min="14339" max="14339" width="9.28515625" bestFit="1" customWidth="1"/>
    <col min="14340" max="14340" width="9.5703125" customWidth="1"/>
    <col min="14341" max="14341" width="10.42578125" bestFit="1" customWidth="1"/>
    <col min="14342" max="14344" width="9.28515625" bestFit="1" customWidth="1"/>
    <col min="14346" max="14349" width="9.28515625" bestFit="1" customWidth="1"/>
    <col min="14593" max="14593" width="10.85546875" customWidth="1"/>
    <col min="14594" max="14594" width="9.85546875" bestFit="1" customWidth="1"/>
    <col min="14595" max="14595" width="9.28515625" bestFit="1" customWidth="1"/>
    <col min="14596" max="14596" width="9.5703125" customWidth="1"/>
    <col min="14597" max="14597" width="10.42578125" bestFit="1" customWidth="1"/>
    <col min="14598" max="14600" width="9.28515625" bestFit="1" customWidth="1"/>
    <col min="14602" max="14605" width="9.28515625" bestFit="1" customWidth="1"/>
    <col min="14849" max="14849" width="10.85546875" customWidth="1"/>
    <col min="14850" max="14850" width="9.85546875" bestFit="1" customWidth="1"/>
    <col min="14851" max="14851" width="9.28515625" bestFit="1" customWidth="1"/>
    <col min="14852" max="14852" width="9.5703125" customWidth="1"/>
    <col min="14853" max="14853" width="10.42578125" bestFit="1" customWidth="1"/>
    <col min="14854" max="14856" width="9.28515625" bestFit="1" customWidth="1"/>
    <col min="14858" max="14861" width="9.28515625" bestFit="1" customWidth="1"/>
    <col min="15105" max="15105" width="10.85546875" customWidth="1"/>
    <col min="15106" max="15106" width="9.85546875" bestFit="1" customWidth="1"/>
    <col min="15107" max="15107" width="9.28515625" bestFit="1" customWidth="1"/>
    <col min="15108" max="15108" width="9.5703125" customWidth="1"/>
    <col min="15109" max="15109" width="10.42578125" bestFit="1" customWidth="1"/>
    <col min="15110" max="15112" width="9.28515625" bestFit="1" customWidth="1"/>
    <col min="15114" max="15117" width="9.28515625" bestFit="1" customWidth="1"/>
    <col min="15361" max="15361" width="10.85546875" customWidth="1"/>
    <col min="15362" max="15362" width="9.85546875" bestFit="1" customWidth="1"/>
    <col min="15363" max="15363" width="9.28515625" bestFit="1" customWidth="1"/>
    <col min="15364" max="15364" width="9.5703125" customWidth="1"/>
    <col min="15365" max="15365" width="10.42578125" bestFit="1" customWidth="1"/>
    <col min="15366" max="15368" width="9.28515625" bestFit="1" customWidth="1"/>
    <col min="15370" max="15373" width="9.28515625" bestFit="1" customWidth="1"/>
    <col min="15617" max="15617" width="10.85546875" customWidth="1"/>
    <col min="15618" max="15618" width="9.85546875" bestFit="1" customWidth="1"/>
    <col min="15619" max="15619" width="9.28515625" bestFit="1" customWidth="1"/>
    <col min="15620" max="15620" width="9.5703125" customWidth="1"/>
    <col min="15621" max="15621" width="10.42578125" bestFit="1" customWidth="1"/>
    <col min="15622" max="15624" width="9.28515625" bestFit="1" customWidth="1"/>
    <col min="15626" max="15629" width="9.28515625" bestFit="1" customWidth="1"/>
    <col min="15873" max="15873" width="10.85546875" customWidth="1"/>
    <col min="15874" max="15874" width="9.85546875" bestFit="1" customWidth="1"/>
    <col min="15875" max="15875" width="9.28515625" bestFit="1" customWidth="1"/>
    <col min="15876" max="15876" width="9.5703125" customWidth="1"/>
    <col min="15877" max="15877" width="10.42578125" bestFit="1" customWidth="1"/>
    <col min="15878" max="15880" width="9.28515625" bestFit="1" customWidth="1"/>
    <col min="15882" max="15885" width="9.28515625" bestFit="1" customWidth="1"/>
    <col min="16129" max="16129" width="10.85546875" customWidth="1"/>
    <col min="16130" max="16130" width="9.85546875" bestFit="1" customWidth="1"/>
    <col min="16131" max="16131" width="9.28515625" bestFit="1" customWidth="1"/>
    <col min="16132" max="16132" width="9.5703125" customWidth="1"/>
    <col min="16133" max="16133" width="10.42578125" bestFit="1" customWidth="1"/>
    <col min="16134" max="16136" width="9.28515625" bestFit="1" customWidth="1"/>
    <col min="16138" max="16141" width="9.28515625" bestFit="1" customWidth="1"/>
  </cols>
  <sheetData>
    <row r="1" spans="1:15" ht="17.25" thickTop="1" thickBot="1" x14ac:dyDescent="0.3">
      <c r="A1" s="69" t="s">
        <v>67</v>
      </c>
      <c r="B1" s="70"/>
      <c r="C1" s="70"/>
      <c r="D1" s="70"/>
      <c r="E1" s="70"/>
      <c r="F1" s="70"/>
      <c r="G1" s="70"/>
      <c r="H1" s="70"/>
      <c r="I1" s="70"/>
      <c r="J1" s="70"/>
      <c r="K1" s="70"/>
      <c r="L1" s="70"/>
      <c r="M1" s="70"/>
      <c r="N1" s="70"/>
      <c r="O1" s="71"/>
    </row>
    <row r="2" spans="1:15" ht="15.75" thickTop="1" x14ac:dyDescent="0.25">
      <c r="A2" s="72" t="s">
        <v>68</v>
      </c>
      <c r="B2" s="74" t="s">
        <v>69</v>
      </c>
      <c r="C2" s="76" t="s">
        <v>70</v>
      </c>
      <c r="D2" s="76"/>
      <c r="E2" s="76"/>
      <c r="F2" s="76" t="s">
        <v>71</v>
      </c>
      <c r="G2" s="76"/>
      <c r="H2" s="63" t="s">
        <v>72</v>
      </c>
      <c r="I2" s="63" t="s">
        <v>73</v>
      </c>
      <c r="J2" s="63" t="s">
        <v>74</v>
      </c>
      <c r="K2" s="63" t="s">
        <v>75</v>
      </c>
      <c r="L2" s="63" t="s">
        <v>76</v>
      </c>
      <c r="M2" s="63" t="s">
        <v>77</v>
      </c>
      <c r="N2" s="65" t="s">
        <v>78</v>
      </c>
      <c r="O2" s="67" t="s">
        <v>79</v>
      </c>
    </row>
    <row r="3" spans="1:15" ht="15.75" thickBot="1" x14ac:dyDescent="0.3">
      <c r="A3" s="73"/>
      <c r="B3" s="75"/>
      <c r="C3" s="25" t="s">
        <v>80</v>
      </c>
      <c r="D3" s="25" t="s">
        <v>81</v>
      </c>
      <c r="E3" s="25" t="s">
        <v>82</v>
      </c>
      <c r="F3" s="25" t="s">
        <v>80</v>
      </c>
      <c r="G3" s="25" t="s">
        <v>81</v>
      </c>
      <c r="H3" s="64"/>
      <c r="I3" s="64"/>
      <c r="J3" s="64"/>
      <c r="K3" s="64"/>
      <c r="L3" s="64"/>
      <c r="M3" s="64"/>
      <c r="N3" s="66"/>
      <c r="O3" s="68"/>
    </row>
    <row r="4" spans="1:15" ht="15.75" thickTop="1" x14ac:dyDescent="0.25">
      <c r="A4" s="26" t="s">
        <v>84</v>
      </c>
      <c r="B4" s="27">
        <v>1.7366999999999999</v>
      </c>
      <c r="C4" s="28">
        <v>27.12842273</v>
      </c>
      <c r="D4" s="28">
        <v>46.654663640000003</v>
      </c>
      <c r="E4" s="28">
        <v>73.783086359999999</v>
      </c>
      <c r="F4" s="28">
        <v>1.17949664</v>
      </c>
      <c r="G4" s="28">
        <v>1.11082532</v>
      </c>
      <c r="H4" s="28">
        <v>1.06</v>
      </c>
      <c r="I4" s="29">
        <v>0.42130000000000001</v>
      </c>
      <c r="J4" s="30">
        <v>0.367678</v>
      </c>
      <c r="K4" s="30">
        <v>16.808299999999999</v>
      </c>
      <c r="L4" s="30">
        <v>1.053957</v>
      </c>
      <c r="M4" s="30">
        <v>6.2704550000000001</v>
      </c>
      <c r="N4" s="31">
        <v>42</v>
      </c>
      <c r="O4" s="32">
        <v>2.0180799999999999</v>
      </c>
    </row>
    <row r="5" spans="1:15" x14ac:dyDescent="0.25">
      <c r="A5" s="26" t="s">
        <v>85</v>
      </c>
      <c r="B5" s="27">
        <v>0.5827</v>
      </c>
      <c r="C5" s="28">
        <v>9.1525363599999991</v>
      </c>
      <c r="D5" s="28">
        <v>5.2525909100000003</v>
      </c>
      <c r="E5" s="28">
        <v>14.405127269999999</v>
      </c>
      <c r="F5" s="28">
        <v>0.39793635999999999</v>
      </c>
      <c r="G5" s="28">
        <v>0.12506169</v>
      </c>
      <c r="H5" s="28">
        <v>3.18</v>
      </c>
      <c r="I5" s="29">
        <v>5.9999999999999995E-4</v>
      </c>
      <c r="J5" s="30">
        <v>0.63536700000000002</v>
      </c>
      <c r="K5" s="30">
        <v>3.7595890000000001</v>
      </c>
      <c r="L5" s="30">
        <v>0.35364099999999998</v>
      </c>
      <c r="M5" s="30">
        <v>9.4063639999999999</v>
      </c>
      <c r="N5" s="31">
        <v>42</v>
      </c>
      <c r="O5" s="32">
        <v>2.0180799999999999</v>
      </c>
    </row>
    <row r="6" spans="1:15" x14ac:dyDescent="0.25">
      <c r="A6" s="26" t="s">
        <v>86</v>
      </c>
      <c r="B6" s="27">
        <v>1.1835</v>
      </c>
      <c r="C6" s="28">
        <v>84.013484800000001</v>
      </c>
      <c r="D6" s="28">
        <v>21.666060600000002</v>
      </c>
      <c r="E6" s="28">
        <v>105.6795455</v>
      </c>
      <c r="F6" s="28">
        <v>3.6527601999999999</v>
      </c>
      <c r="G6" s="28">
        <v>0.51585859999999994</v>
      </c>
      <c r="H6" s="28">
        <v>7.08</v>
      </c>
      <c r="I6" s="29" t="s">
        <v>118</v>
      </c>
      <c r="J6" s="30">
        <v>0.794983</v>
      </c>
      <c r="K6" s="30">
        <v>1.3566689999999999</v>
      </c>
      <c r="L6" s="30">
        <v>0.71823300000000001</v>
      </c>
      <c r="M6" s="30">
        <v>52.940910000000002</v>
      </c>
      <c r="N6" s="31">
        <v>42</v>
      </c>
      <c r="O6" s="32">
        <v>2.0180799999999999</v>
      </c>
    </row>
    <row r="7" spans="1:15" x14ac:dyDescent="0.25">
      <c r="A7" s="26" t="s">
        <v>64</v>
      </c>
      <c r="B7" s="27">
        <v>0.76729999999999998</v>
      </c>
      <c r="C7" s="28">
        <v>3.0031233799999999</v>
      </c>
      <c r="D7" s="28">
        <v>8.6808766199999994</v>
      </c>
      <c r="E7" s="28">
        <v>11.683999999999999</v>
      </c>
      <c r="F7" s="28">
        <v>0.13057057999999999</v>
      </c>
      <c r="G7" s="28">
        <v>0.21172869999999999</v>
      </c>
      <c r="H7" s="28">
        <v>0.62</v>
      </c>
      <c r="I7" s="29">
        <v>0.89119999999999999</v>
      </c>
      <c r="J7" s="30">
        <v>0.25702900000000001</v>
      </c>
      <c r="K7" s="30">
        <v>4.7049070000000004</v>
      </c>
      <c r="L7" s="30">
        <v>0.46013999999999999</v>
      </c>
      <c r="M7" s="30">
        <v>9.7799999999999994</v>
      </c>
      <c r="N7" s="31">
        <v>41</v>
      </c>
      <c r="O7" s="32">
        <v>2.0195400000000001</v>
      </c>
    </row>
    <row r="8" spans="1:15" x14ac:dyDescent="0.25">
      <c r="A8" s="26" t="s">
        <v>65</v>
      </c>
      <c r="B8" s="27">
        <v>1.3022</v>
      </c>
      <c r="C8" s="28">
        <v>28.122941059999999</v>
      </c>
      <c r="D8" s="28">
        <v>25.002597399999999</v>
      </c>
      <c r="E8" s="28">
        <v>53.125538460000001</v>
      </c>
      <c r="F8" s="28">
        <v>1.2227365699999999</v>
      </c>
      <c r="G8" s="28">
        <v>0.60981945000000004</v>
      </c>
      <c r="H8" s="28">
        <v>2.0099999999999998</v>
      </c>
      <c r="I8" s="29">
        <v>2.5499999999999998E-2</v>
      </c>
      <c r="J8" s="30">
        <v>0.52936799999999995</v>
      </c>
      <c r="K8" s="30">
        <v>6.3109669999999998</v>
      </c>
      <c r="L8" s="30">
        <v>0.78090899999999996</v>
      </c>
      <c r="M8" s="30">
        <v>12.373849999999999</v>
      </c>
      <c r="N8" s="31">
        <v>41</v>
      </c>
      <c r="O8" s="32">
        <v>2.0195400000000001</v>
      </c>
    </row>
    <row r="9" spans="1:15" x14ac:dyDescent="0.25">
      <c r="A9" s="26" t="s">
        <v>66</v>
      </c>
      <c r="B9" s="27">
        <v>1.3204</v>
      </c>
      <c r="C9" s="28">
        <v>17.131496949999999</v>
      </c>
      <c r="D9" s="28">
        <v>25.706349209999999</v>
      </c>
      <c r="E9" s="28">
        <v>42.837846149999997</v>
      </c>
      <c r="F9" s="28">
        <v>0.74484768999999995</v>
      </c>
      <c r="G9" s="28">
        <v>0.62698412999999997</v>
      </c>
      <c r="H9" s="28">
        <v>1.19</v>
      </c>
      <c r="I9" s="29">
        <v>0.30780000000000002</v>
      </c>
      <c r="J9" s="30">
        <v>0.39991500000000002</v>
      </c>
      <c r="K9" s="30">
        <v>1.4550639999999999</v>
      </c>
      <c r="L9" s="30">
        <v>0.79182300000000005</v>
      </c>
      <c r="M9" s="30">
        <v>54.418460000000003</v>
      </c>
      <c r="N9" s="31">
        <v>41</v>
      </c>
      <c r="O9" s="32">
        <v>2.0195400000000001</v>
      </c>
    </row>
    <row r="10" spans="1:15" x14ac:dyDescent="0.25">
      <c r="A10" s="26" t="s">
        <v>89</v>
      </c>
      <c r="B10" s="27">
        <v>27.469000000000001</v>
      </c>
      <c r="C10" s="28">
        <v>7422.9471199999998</v>
      </c>
      <c r="D10" s="28">
        <v>11124.56472</v>
      </c>
      <c r="E10" s="28">
        <v>18547.511839999999</v>
      </c>
      <c r="F10" s="28">
        <v>322.73683</v>
      </c>
      <c r="G10" s="28">
        <v>271.33085</v>
      </c>
      <c r="H10" s="28">
        <v>1.19</v>
      </c>
      <c r="I10" s="29">
        <v>0.30669999999999997</v>
      </c>
      <c r="J10" s="30">
        <v>0.40021299999999999</v>
      </c>
      <c r="K10" s="30">
        <v>16.460509999999999</v>
      </c>
      <c r="L10" s="30">
        <v>16.47212</v>
      </c>
      <c r="M10" s="30">
        <v>100.0706</v>
      </c>
      <c r="N10" s="31">
        <v>41</v>
      </c>
      <c r="O10" s="32">
        <v>2.0195400000000001</v>
      </c>
    </row>
    <row r="11" spans="1:15" x14ac:dyDescent="0.25">
      <c r="A11" s="26" t="s">
        <v>90</v>
      </c>
      <c r="B11" s="27">
        <v>28.061</v>
      </c>
      <c r="C11" s="28">
        <v>7738.6261199999999</v>
      </c>
      <c r="D11" s="28">
        <v>11609.67395</v>
      </c>
      <c r="E11" s="28">
        <v>19348.300070000001</v>
      </c>
      <c r="F11" s="28">
        <v>336.46201000000002</v>
      </c>
      <c r="G11" s="28">
        <v>283.16278</v>
      </c>
      <c r="H11" s="28">
        <v>1.19</v>
      </c>
      <c r="I11" s="29">
        <v>0.30759999999999998</v>
      </c>
      <c r="J11" s="30">
        <v>0.39996399999999999</v>
      </c>
      <c r="K11" s="30">
        <v>16.403500000000001</v>
      </c>
      <c r="L11" s="30">
        <v>16.827439999999999</v>
      </c>
      <c r="M11" s="30">
        <v>102.5844</v>
      </c>
      <c r="N11" s="31">
        <v>41</v>
      </c>
      <c r="O11" s="32">
        <v>2.0195400000000001</v>
      </c>
    </row>
    <row r="14" spans="1:15" x14ac:dyDescent="0.25">
      <c r="A14" s="54" t="s">
        <v>179</v>
      </c>
    </row>
    <row r="16" spans="1:15" x14ac:dyDescent="0.25">
      <c r="A16" t="s">
        <v>171</v>
      </c>
    </row>
    <row r="17" spans="1:1" x14ac:dyDescent="0.25">
      <c r="A17" t="s">
        <v>172</v>
      </c>
    </row>
    <row r="18" spans="1:1" x14ac:dyDescent="0.25">
      <c r="A18" t="s">
        <v>173</v>
      </c>
    </row>
    <row r="19" spans="1:1" x14ac:dyDescent="0.25">
      <c r="A19" t="s">
        <v>176</v>
      </c>
    </row>
    <row r="20" spans="1:1" x14ac:dyDescent="0.25">
      <c r="A20" t="s">
        <v>175</v>
      </c>
    </row>
    <row r="21" spans="1:1" x14ac:dyDescent="0.25">
      <c r="A21" t="s">
        <v>174</v>
      </c>
    </row>
    <row r="22" spans="1:1" x14ac:dyDescent="0.25">
      <c r="A22" t="s">
        <v>177</v>
      </c>
    </row>
    <row r="23" spans="1:1" x14ac:dyDescent="0.25">
      <c r="A23" t="s">
        <v>178</v>
      </c>
    </row>
  </sheetData>
  <mergeCells count="13">
    <mergeCell ref="M2:M3"/>
    <mergeCell ref="N2:N3"/>
    <mergeCell ref="O2:O3"/>
    <mergeCell ref="A1:O1"/>
    <mergeCell ref="A2:A3"/>
    <mergeCell ref="B2:B3"/>
    <mergeCell ref="C2:E2"/>
    <mergeCell ref="F2:G2"/>
    <mergeCell ref="H2:H3"/>
    <mergeCell ref="I2:I3"/>
    <mergeCell ref="J2:J3"/>
    <mergeCell ref="K2:K3"/>
    <mergeCell ref="L2: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765B3-A48E-4B2D-BEFF-BB13FD3B7670}">
  <dimension ref="A1:I824"/>
  <sheetViews>
    <sheetView workbookViewId="0"/>
  </sheetViews>
  <sheetFormatPr defaultRowHeight="15" x14ac:dyDescent="0.25"/>
  <cols>
    <col min="1" max="4" width="26.140625" customWidth="1"/>
  </cols>
  <sheetData>
    <row r="1" spans="1:3" x14ac:dyDescent="0.25">
      <c r="A1" s="41" t="s">
        <v>92</v>
      </c>
    </row>
    <row r="2" spans="1:3" x14ac:dyDescent="0.25">
      <c r="A2" s="48"/>
    </row>
    <row r="3" spans="1:3" x14ac:dyDescent="0.25">
      <c r="A3" s="49" t="s">
        <v>93</v>
      </c>
    </row>
    <row r="4" spans="1:3" ht="15.75" thickBot="1" x14ac:dyDescent="0.3">
      <c r="A4" s="42"/>
    </row>
    <row r="5" spans="1:3" x14ac:dyDescent="0.25">
      <c r="A5" s="77" t="s">
        <v>94</v>
      </c>
      <c r="B5" s="78"/>
      <c r="C5" s="78"/>
    </row>
    <row r="6" spans="1:3" x14ac:dyDescent="0.25">
      <c r="A6" s="46" t="s">
        <v>95</v>
      </c>
      <c r="B6" s="43" t="s">
        <v>96</v>
      </c>
      <c r="C6" s="43" t="s">
        <v>97</v>
      </c>
    </row>
    <row r="7" spans="1:3" x14ac:dyDescent="0.25">
      <c r="A7" s="46" t="s">
        <v>83</v>
      </c>
      <c r="B7" s="44">
        <v>3</v>
      </c>
      <c r="C7" s="44" t="s">
        <v>98</v>
      </c>
    </row>
    <row r="8" spans="1:3" ht="85.5" x14ac:dyDescent="0.25">
      <c r="A8" s="46" t="s">
        <v>87</v>
      </c>
      <c r="B8" s="44">
        <v>22</v>
      </c>
      <c r="C8" s="44" t="s">
        <v>99</v>
      </c>
    </row>
    <row r="9" spans="1:3" ht="15.75" thickBot="1" x14ac:dyDescent="0.3">
      <c r="A9" s="42"/>
    </row>
    <row r="10" spans="1:3" x14ac:dyDescent="0.25">
      <c r="A10" s="77" t="s">
        <v>100</v>
      </c>
      <c r="B10" s="78"/>
    </row>
    <row r="11" spans="1:3" ht="30" x14ac:dyDescent="0.25">
      <c r="A11" s="46" t="s">
        <v>101</v>
      </c>
      <c r="B11" s="44">
        <v>66</v>
      </c>
    </row>
    <row r="12" spans="1:3" ht="30" x14ac:dyDescent="0.25">
      <c r="A12" s="46" t="s">
        <v>102</v>
      </c>
      <c r="B12" s="44">
        <v>66</v>
      </c>
    </row>
    <row r="13" spans="1:3" ht="15.75" thickBot="1" x14ac:dyDescent="0.3">
      <c r="A13" s="42"/>
    </row>
    <row r="14" spans="1:3" x14ac:dyDescent="0.25">
      <c r="A14" s="77" t="s">
        <v>103</v>
      </c>
      <c r="B14" s="78"/>
    </row>
    <row r="15" spans="1:3" x14ac:dyDescent="0.25">
      <c r="A15" s="79" t="s">
        <v>90</v>
      </c>
      <c r="B15" s="80"/>
    </row>
    <row r="16" spans="1:3" ht="30" x14ac:dyDescent="0.25">
      <c r="A16" s="46" t="s">
        <v>101</v>
      </c>
      <c r="B16" s="44">
        <v>66</v>
      </c>
    </row>
    <row r="17" spans="1:6" ht="30" x14ac:dyDescent="0.25">
      <c r="A17" s="46" t="s">
        <v>102</v>
      </c>
      <c r="B17" s="44">
        <v>65</v>
      </c>
    </row>
    <row r="18" spans="1:6" x14ac:dyDescent="0.25">
      <c r="A18" s="50"/>
    </row>
    <row r="19" spans="1:6" x14ac:dyDescent="0.25">
      <c r="A19" s="50"/>
    </row>
    <row r="20" spans="1:6" ht="51" x14ac:dyDescent="0.25">
      <c r="A20" s="51" t="s">
        <v>104</v>
      </c>
      <c r="B20" s="51" t="s">
        <v>105</v>
      </c>
    </row>
    <row r="21" spans="1:6" x14ac:dyDescent="0.25">
      <c r="A21" s="48"/>
    </row>
    <row r="22" spans="1:6" x14ac:dyDescent="0.25">
      <c r="A22" s="48"/>
    </row>
    <row r="24" spans="1:6" x14ac:dyDescent="0.25">
      <c r="A24" s="49"/>
    </row>
    <row r="25" spans="1:6" x14ac:dyDescent="0.25">
      <c r="A25" s="41" t="s">
        <v>92</v>
      </c>
    </row>
    <row r="26" spans="1:6" x14ac:dyDescent="0.25">
      <c r="A26" s="48"/>
    </row>
    <row r="27" spans="1:6" x14ac:dyDescent="0.25">
      <c r="A27" s="49" t="s">
        <v>93</v>
      </c>
    </row>
    <row r="28" spans="1:6" x14ac:dyDescent="0.25">
      <c r="A28" s="49"/>
    </row>
    <row r="29" spans="1:6" x14ac:dyDescent="0.25">
      <c r="A29" s="49" t="s">
        <v>106</v>
      </c>
    </row>
    <row r="30" spans="1:6" ht="15.75" thickBot="1" x14ac:dyDescent="0.3">
      <c r="A30" s="42"/>
    </row>
    <row r="31" spans="1:6" x14ac:dyDescent="0.25">
      <c r="A31" s="45" t="s">
        <v>107</v>
      </c>
      <c r="B31" s="47" t="s">
        <v>108</v>
      </c>
      <c r="C31" s="47" t="s">
        <v>70</v>
      </c>
      <c r="D31" s="47" t="s">
        <v>71</v>
      </c>
      <c r="E31" s="47" t="s">
        <v>72</v>
      </c>
      <c r="F31" s="47" t="s">
        <v>109</v>
      </c>
    </row>
    <row r="32" spans="1:6" x14ac:dyDescent="0.25">
      <c r="A32" s="46" t="s">
        <v>110</v>
      </c>
      <c r="B32" s="44">
        <v>23</v>
      </c>
      <c r="C32" s="44">
        <v>27.12842273</v>
      </c>
      <c r="D32" s="44">
        <v>1.17949664</v>
      </c>
      <c r="E32" s="44">
        <v>1.06</v>
      </c>
      <c r="F32" s="44">
        <v>0.42130000000000001</v>
      </c>
    </row>
    <row r="33" spans="1:6" x14ac:dyDescent="0.25">
      <c r="A33" s="46" t="s">
        <v>81</v>
      </c>
      <c r="B33" s="44">
        <v>42</v>
      </c>
      <c r="C33" s="44">
        <v>46.654663640000003</v>
      </c>
      <c r="D33" s="44">
        <v>1.11082532</v>
      </c>
      <c r="E33" s="44"/>
      <c r="F33" s="44"/>
    </row>
    <row r="34" spans="1:6" x14ac:dyDescent="0.25">
      <c r="A34" s="46" t="s">
        <v>111</v>
      </c>
      <c r="B34" s="44">
        <v>65</v>
      </c>
      <c r="C34" s="44">
        <v>73.783086359999999</v>
      </c>
      <c r="D34" s="44"/>
      <c r="E34" s="44"/>
      <c r="F34" s="44"/>
    </row>
    <row r="35" spans="1:6" ht="15.75" thickBot="1" x14ac:dyDescent="0.3">
      <c r="A35" s="42"/>
    </row>
    <row r="36" spans="1:6" x14ac:dyDescent="0.25">
      <c r="A36" s="45" t="s">
        <v>74</v>
      </c>
      <c r="B36" s="47" t="s">
        <v>75</v>
      </c>
      <c r="C36" s="47" t="s">
        <v>76</v>
      </c>
      <c r="D36" s="47" t="s">
        <v>112</v>
      </c>
    </row>
    <row r="37" spans="1:6" x14ac:dyDescent="0.25">
      <c r="A37" s="52">
        <v>0.367678</v>
      </c>
      <c r="B37" s="44">
        <v>16.808299999999999</v>
      </c>
      <c r="C37" s="44">
        <v>1.053957</v>
      </c>
      <c r="D37" s="44">
        <v>6.2704550000000001</v>
      </c>
    </row>
    <row r="38" spans="1:6" ht="15.75" thickBot="1" x14ac:dyDescent="0.3">
      <c r="A38" s="42"/>
    </row>
    <row r="39" spans="1:6" x14ac:dyDescent="0.25">
      <c r="A39" s="45" t="s">
        <v>107</v>
      </c>
      <c r="B39" s="47" t="s">
        <v>108</v>
      </c>
      <c r="C39" s="47" t="s">
        <v>113</v>
      </c>
      <c r="D39" s="47" t="s">
        <v>71</v>
      </c>
      <c r="E39" s="47" t="s">
        <v>72</v>
      </c>
      <c r="F39" s="47" t="s">
        <v>109</v>
      </c>
    </row>
    <row r="40" spans="1:6" x14ac:dyDescent="0.25">
      <c r="A40" s="46" t="s">
        <v>83</v>
      </c>
      <c r="B40" s="44">
        <v>2</v>
      </c>
      <c r="C40" s="44">
        <v>3.5055363599999998</v>
      </c>
      <c r="D40" s="44">
        <v>1.7527681799999999</v>
      </c>
      <c r="E40" s="44">
        <v>1.58</v>
      </c>
      <c r="F40" s="44">
        <v>0.21840000000000001</v>
      </c>
    </row>
    <row r="41" spans="1:6" x14ac:dyDescent="0.25">
      <c r="A41" s="46" t="s">
        <v>87</v>
      </c>
      <c r="B41" s="44">
        <v>21</v>
      </c>
      <c r="C41" s="44">
        <v>23.622886359999999</v>
      </c>
      <c r="D41" s="44">
        <v>1.12489935</v>
      </c>
      <c r="E41" s="44">
        <v>1.01</v>
      </c>
      <c r="F41" s="44">
        <v>0.47</v>
      </c>
    </row>
    <row r="42" spans="1:6" ht="15.75" thickBot="1" x14ac:dyDescent="0.3">
      <c r="A42" s="42"/>
    </row>
    <row r="43" spans="1:6" x14ac:dyDescent="0.25">
      <c r="A43" s="45" t="s">
        <v>107</v>
      </c>
      <c r="B43" s="47" t="s">
        <v>108</v>
      </c>
      <c r="C43" s="47" t="s">
        <v>114</v>
      </c>
      <c r="D43" s="47" t="s">
        <v>71</v>
      </c>
      <c r="E43" s="47" t="s">
        <v>72</v>
      </c>
      <c r="F43" s="47" t="s">
        <v>109</v>
      </c>
    </row>
    <row r="44" spans="1:6" x14ac:dyDescent="0.25">
      <c r="A44" s="46" t="s">
        <v>83</v>
      </c>
      <c r="B44" s="44">
        <v>2</v>
      </c>
      <c r="C44" s="44">
        <v>3.5055363599999998</v>
      </c>
      <c r="D44" s="44">
        <v>1.7527681799999999</v>
      </c>
      <c r="E44" s="44">
        <v>1.58</v>
      </c>
      <c r="F44" s="44">
        <v>0.21840000000000001</v>
      </c>
    </row>
    <row r="45" spans="1:6" x14ac:dyDescent="0.25">
      <c r="A45" s="46" t="s">
        <v>87</v>
      </c>
      <c r="B45" s="44">
        <v>21</v>
      </c>
      <c r="C45" s="44">
        <v>23.622886359999999</v>
      </c>
      <c r="D45" s="44">
        <v>1.12489935</v>
      </c>
      <c r="E45" s="44">
        <v>1.01</v>
      </c>
      <c r="F45" s="44">
        <v>0.47</v>
      </c>
    </row>
    <row r="46" spans="1:6" x14ac:dyDescent="0.25">
      <c r="A46" s="48"/>
    </row>
    <row r="47" spans="1:6" x14ac:dyDescent="0.25">
      <c r="A47" s="48"/>
    </row>
    <row r="49" spans="1:6" x14ac:dyDescent="0.25">
      <c r="A49" s="49"/>
    </row>
    <row r="50" spans="1:6" x14ac:dyDescent="0.25">
      <c r="A50" s="41" t="s">
        <v>92</v>
      </c>
    </row>
    <row r="51" spans="1:6" x14ac:dyDescent="0.25">
      <c r="A51" s="48"/>
    </row>
    <row r="52" spans="1:6" x14ac:dyDescent="0.25">
      <c r="A52" s="49" t="s">
        <v>93</v>
      </c>
    </row>
    <row r="53" spans="1:6" x14ac:dyDescent="0.25">
      <c r="A53" s="49"/>
    </row>
    <row r="54" spans="1:6" x14ac:dyDescent="0.25">
      <c r="A54" s="49" t="s">
        <v>115</v>
      </c>
    </row>
    <row r="55" spans="1:6" ht="15.75" thickBot="1" x14ac:dyDescent="0.3">
      <c r="A55" s="42"/>
    </row>
    <row r="56" spans="1:6" x14ac:dyDescent="0.25">
      <c r="A56" s="45" t="s">
        <v>107</v>
      </c>
      <c r="B56" s="47" t="s">
        <v>108</v>
      </c>
      <c r="C56" s="47" t="s">
        <v>70</v>
      </c>
      <c r="D56" s="47" t="s">
        <v>71</v>
      </c>
      <c r="E56" s="47" t="s">
        <v>72</v>
      </c>
      <c r="F56" s="47" t="s">
        <v>109</v>
      </c>
    </row>
    <row r="57" spans="1:6" x14ac:dyDescent="0.25">
      <c r="A57" s="46" t="s">
        <v>110</v>
      </c>
      <c r="B57" s="44">
        <v>23</v>
      </c>
      <c r="C57" s="44">
        <v>9.1525363599999991</v>
      </c>
      <c r="D57" s="44">
        <v>0.39793635999999999</v>
      </c>
      <c r="E57" s="44">
        <v>3.18</v>
      </c>
      <c r="F57" s="44">
        <v>5.9999999999999995E-4</v>
      </c>
    </row>
    <row r="58" spans="1:6" x14ac:dyDescent="0.25">
      <c r="A58" s="46" t="s">
        <v>81</v>
      </c>
      <c r="B58" s="44">
        <v>42</v>
      </c>
      <c r="C58" s="44">
        <v>5.2525909100000003</v>
      </c>
      <c r="D58" s="44">
        <v>0.12506169</v>
      </c>
      <c r="E58" s="44"/>
      <c r="F58" s="44"/>
    </row>
    <row r="59" spans="1:6" x14ac:dyDescent="0.25">
      <c r="A59" s="46" t="s">
        <v>111</v>
      </c>
      <c r="B59" s="44">
        <v>65</v>
      </c>
      <c r="C59" s="44">
        <v>14.405127269999999</v>
      </c>
      <c r="D59" s="44"/>
      <c r="E59" s="44"/>
      <c r="F59" s="44"/>
    </row>
    <row r="60" spans="1:6" ht="15.75" thickBot="1" x14ac:dyDescent="0.3">
      <c r="A60" s="42"/>
    </row>
    <row r="61" spans="1:6" x14ac:dyDescent="0.25">
      <c r="A61" s="45" t="s">
        <v>74</v>
      </c>
      <c r="B61" s="47" t="s">
        <v>75</v>
      </c>
      <c r="C61" s="47" t="s">
        <v>76</v>
      </c>
      <c r="D61" s="47" t="s">
        <v>116</v>
      </c>
    </row>
    <row r="62" spans="1:6" x14ac:dyDescent="0.25">
      <c r="A62" s="52">
        <v>0.63536700000000002</v>
      </c>
      <c r="B62" s="44">
        <v>3.7595890000000001</v>
      </c>
      <c r="C62" s="44">
        <v>0.35364099999999998</v>
      </c>
      <c r="D62" s="44">
        <v>9.4063639999999999</v>
      </c>
    </row>
    <row r="63" spans="1:6" ht="15.75" thickBot="1" x14ac:dyDescent="0.3">
      <c r="A63" s="42"/>
    </row>
    <row r="64" spans="1:6" x14ac:dyDescent="0.25">
      <c r="A64" s="45" t="s">
        <v>107</v>
      </c>
      <c r="B64" s="47" t="s">
        <v>108</v>
      </c>
      <c r="C64" s="47" t="s">
        <v>113</v>
      </c>
      <c r="D64" s="47" t="s">
        <v>71</v>
      </c>
      <c r="E64" s="47" t="s">
        <v>72</v>
      </c>
      <c r="F64" s="47" t="s">
        <v>109</v>
      </c>
    </row>
    <row r="65" spans="1:6" x14ac:dyDescent="0.25">
      <c r="A65" s="46" t="s">
        <v>83</v>
      </c>
      <c r="B65" s="44">
        <v>2</v>
      </c>
      <c r="C65" s="44">
        <v>7.2090899999999996E-3</v>
      </c>
      <c r="D65" s="44">
        <v>3.6045500000000002E-3</v>
      </c>
      <c r="E65" s="44">
        <v>0.03</v>
      </c>
      <c r="F65" s="44">
        <v>0.97160000000000002</v>
      </c>
    </row>
    <row r="66" spans="1:6" x14ac:dyDescent="0.25">
      <c r="A66" s="46" t="s">
        <v>87</v>
      </c>
      <c r="B66" s="44">
        <v>21</v>
      </c>
      <c r="C66" s="44">
        <v>9.1453272699999992</v>
      </c>
      <c r="D66" s="44">
        <v>0.43549177</v>
      </c>
      <c r="E66" s="44">
        <v>3.48</v>
      </c>
      <c r="F66" s="44">
        <v>2.9999999999999997E-4</v>
      </c>
    </row>
    <row r="67" spans="1:6" ht="15.75" thickBot="1" x14ac:dyDescent="0.3">
      <c r="A67" s="42"/>
    </row>
    <row r="68" spans="1:6" x14ac:dyDescent="0.25">
      <c r="A68" s="45" t="s">
        <v>107</v>
      </c>
      <c r="B68" s="47" t="s">
        <v>108</v>
      </c>
      <c r="C68" s="47" t="s">
        <v>114</v>
      </c>
      <c r="D68" s="47" t="s">
        <v>71</v>
      </c>
      <c r="E68" s="47" t="s">
        <v>72</v>
      </c>
      <c r="F68" s="47" t="s">
        <v>109</v>
      </c>
    </row>
    <row r="69" spans="1:6" x14ac:dyDescent="0.25">
      <c r="A69" s="46" t="s">
        <v>83</v>
      </c>
      <c r="B69" s="44">
        <v>2</v>
      </c>
      <c r="C69" s="44">
        <v>7.2090899999999996E-3</v>
      </c>
      <c r="D69" s="44">
        <v>3.6045500000000002E-3</v>
      </c>
      <c r="E69" s="44">
        <v>0.03</v>
      </c>
      <c r="F69" s="44">
        <v>0.97160000000000002</v>
      </c>
    </row>
    <row r="70" spans="1:6" x14ac:dyDescent="0.25">
      <c r="A70" s="46" t="s">
        <v>87</v>
      </c>
      <c r="B70" s="44">
        <v>21</v>
      </c>
      <c r="C70" s="44">
        <v>9.1453272699999992</v>
      </c>
      <c r="D70" s="44">
        <v>0.43549177</v>
      </c>
      <c r="E70" s="44">
        <v>3.48</v>
      </c>
      <c r="F70" s="44">
        <v>2.9999999999999997E-4</v>
      </c>
    </row>
    <row r="71" spans="1:6" x14ac:dyDescent="0.25">
      <c r="A71" s="48"/>
    </row>
    <row r="72" spans="1:6" x14ac:dyDescent="0.25">
      <c r="A72" s="48"/>
    </row>
    <row r="74" spans="1:6" x14ac:dyDescent="0.25">
      <c r="A74" s="49"/>
    </row>
    <row r="75" spans="1:6" x14ac:dyDescent="0.25">
      <c r="A75" s="41" t="s">
        <v>92</v>
      </c>
    </row>
    <row r="76" spans="1:6" x14ac:dyDescent="0.25">
      <c r="A76" s="48"/>
    </row>
    <row r="77" spans="1:6" x14ac:dyDescent="0.25">
      <c r="A77" s="49" t="s">
        <v>93</v>
      </c>
    </row>
    <row r="78" spans="1:6" x14ac:dyDescent="0.25">
      <c r="A78" s="49"/>
    </row>
    <row r="79" spans="1:6" x14ac:dyDescent="0.25">
      <c r="A79" s="49" t="s">
        <v>117</v>
      </c>
    </row>
    <row r="80" spans="1:6" ht="15.75" thickBot="1" x14ac:dyDescent="0.3">
      <c r="A80" s="42"/>
    </row>
    <row r="81" spans="1:6" x14ac:dyDescent="0.25">
      <c r="A81" s="45" t="s">
        <v>107</v>
      </c>
      <c r="B81" s="47" t="s">
        <v>108</v>
      </c>
      <c r="C81" s="47" t="s">
        <v>70</v>
      </c>
      <c r="D81" s="47" t="s">
        <v>71</v>
      </c>
      <c r="E81" s="47" t="s">
        <v>72</v>
      </c>
      <c r="F81" s="47" t="s">
        <v>109</v>
      </c>
    </row>
    <row r="82" spans="1:6" x14ac:dyDescent="0.25">
      <c r="A82" s="46" t="s">
        <v>110</v>
      </c>
      <c r="B82" s="44">
        <v>23</v>
      </c>
      <c r="C82" s="44">
        <v>84.013484800000001</v>
      </c>
      <c r="D82" s="44">
        <v>3.6527601999999999</v>
      </c>
      <c r="E82" s="44">
        <v>7.08</v>
      </c>
      <c r="F82" s="44" t="s">
        <v>118</v>
      </c>
    </row>
    <row r="83" spans="1:6" x14ac:dyDescent="0.25">
      <c r="A83" s="46" t="s">
        <v>81</v>
      </c>
      <c r="B83" s="44">
        <v>42</v>
      </c>
      <c r="C83" s="44">
        <v>21.666060600000002</v>
      </c>
      <c r="D83" s="44">
        <v>0.51585859999999994</v>
      </c>
      <c r="E83" s="44"/>
      <c r="F83" s="44"/>
    </row>
    <row r="84" spans="1:6" x14ac:dyDescent="0.25">
      <c r="A84" s="46" t="s">
        <v>111</v>
      </c>
      <c r="B84" s="44">
        <v>65</v>
      </c>
      <c r="C84" s="44">
        <v>105.6795455</v>
      </c>
      <c r="D84" s="44"/>
      <c r="E84" s="44"/>
      <c r="F84" s="44"/>
    </row>
    <row r="85" spans="1:6" ht="15.75" thickBot="1" x14ac:dyDescent="0.3">
      <c r="A85" s="42"/>
    </row>
    <row r="86" spans="1:6" x14ac:dyDescent="0.25">
      <c r="A86" s="45" t="s">
        <v>74</v>
      </c>
      <c r="B86" s="47" t="s">
        <v>75</v>
      </c>
      <c r="C86" s="47" t="s">
        <v>76</v>
      </c>
      <c r="D86" s="47" t="s">
        <v>119</v>
      </c>
    </row>
    <row r="87" spans="1:6" x14ac:dyDescent="0.25">
      <c r="A87" s="52">
        <v>0.794983</v>
      </c>
      <c r="B87" s="44">
        <v>1.3566689999999999</v>
      </c>
      <c r="C87" s="44">
        <v>0.71823300000000001</v>
      </c>
      <c r="D87" s="44">
        <v>52.940910000000002</v>
      </c>
    </row>
    <row r="88" spans="1:6" ht="15.75" thickBot="1" x14ac:dyDescent="0.3">
      <c r="A88" s="42"/>
    </row>
    <row r="89" spans="1:6" x14ac:dyDescent="0.25">
      <c r="A89" s="45" t="s">
        <v>107</v>
      </c>
      <c r="B89" s="47" t="s">
        <v>108</v>
      </c>
      <c r="C89" s="47" t="s">
        <v>113</v>
      </c>
      <c r="D89" s="47" t="s">
        <v>71</v>
      </c>
      <c r="E89" s="47" t="s">
        <v>72</v>
      </c>
      <c r="F89" s="47" t="s">
        <v>109</v>
      </c>
    </row>
    <row r="90" spans="1:6" x14ac:dyDescent="0.25">
      <c r="A90" s="46" t="s">
        <v>83</v>
      </c>
      <c r="B90" s="44">
        <v>2</v>
      </c>
      <c r="C90" s="44">
        <v>0.76727272999999996</v>
      </c>
      <c r="D90" s="44">
        <v>0.38363636000000001</v>
      </c>
      <c r="E90" s="44">
        <v>0.74</v>
      </c>
      <c r="F90" s="44">
        <v>0.48149999999999998</v>
      </c>
    </row>
    <row r="91" spans="1:6" x14ac:dyDescent="0.25">
      <c r="A91" s="46" t="s">
        <v>87</v>
      </c>
      <c r="B91" s="44">
        <v>21</v>
      </c>
      <c r="C91" s="44">
        <v>83.246212119999996</v>
      </c>
      <c r="D91" s="44">
        <v>3.9641053400000001</v>
      </c>
      <c r="E91" s="44">
        <v>7.68</v>
      </c>
      <c r="F91" s="44" t="s">
        <v>118</v>
      </c>
    </row>
    <row r="92" spans="1:6" ht="15.75" thickBot="1" x14ac:dyDescent="0.3">
      <c r="A92" s="42"/>
    </row>
    <row r="93" spans="1:6" x14ac:dyDescent="0.25">
      <c r="A93" s="45" t="s">
        <v>107</v>
      </c>
      <c r="B93" s="47" t="s">
        <v>108</v>
      </c>
      <c r="C93" s="47" t="s">
        <v>114</v>
      </c>
      <c r="D93" s="47" t="s">
        <v>71</v>
      </c>
      <c r="E93" s="47" t="s">
        <v>72</v>
      </c>
      <c r="F93" s="47" t="s">
        <v>109</v>
      </c>
    </row>
    <row r="94" spans="1:6" x14ac:dyDescent="0.25">
      <c r="A94" s="46" t="s">
        <v>83</v>
      </c>
      <c r="B94" s="44">
        <v>2</v>
      </c>
      <c r="C94" s="44">
        <v>0.76727272999999996</v>
      </c>
      <c r="D94" s="44">
        <v>0.38363636000000001</v>
      </c>
      <c r="E94" s="44">
        <v>0.74</v>
      </c>
      <c r="F94" s="44">
        <v>0.48149999999999998</v>
      </c>
    </row>
    <row r="95" spans="1:6" x14ac:dyDescent="0.25">
      <c r="A95" s="46" t="s">
        <v>87</v>
      </c>
      <c r="B95" s="44">
        <v>21</v>
      </c>
      <c r="C95" s="44">
        <v>83.246212119999996</v>
      </c>
      <c r="D95" s="44">
        <v>3.9641053400000001</v>
      </c>
      <c r="E95" s="44">
        <v>7.68</v>
      </c>
      <c r="F95" s="44" t="s">
        <v>118</v>
      </c>
    </row>
    <row r="96" spans="1:6" x14ac:dyDescent="0.25">
      <c r="A96" s="48"/>
    </row>
    <row r="97" spans="1:2" x14ac:dyDescent="0.25">
      <c r="A97" s="48"/>
    </row>
    <row r="99" spans="1:2" x14ac:dyDescent="0.25">
      <c r="A99" s="49"/>
    </row>
    <row r="100" spans="1:2" x14ac:dyDescent="0.25">
      <c r="A100" s="41" t="s">
        <v>92</v>
      </c>
    </row>
    <row r="101" spans="1:2" x14ac:dyDescent="0.25">
      <c r="A101" s="48"/>
    </row>
    <row r="102" spans="1:2" x14ac:dyDescent="0.25">
      <c r="A102" s="49" t="s">
        <v>93</v>
      </c>
    </row>
    <row r="103" spans="1:2" x14ac:dyDescent="0.25">
      <c r="A103" s="49"/>
    </row>
    <row r="104" spans="1:2" x14ac:dyDescent="0.25">
      <c r="A104" s="49" t="s">
        <v>120</v>
      </c>
    </row>
    <row r="105" spans="1:2" x14ac:dyDescent="0.25">
      <c r="A105" s="42"/>
    </row>
    <row r="106" spans="1:2" x14ac:dyDescent="0.25">
      <c r="A106" s="42"/>
    </row>
    <row r="107" spans="1:2" ht="51" x14ac:dyDescent="0.25">
      <c r="A107" s="51" t="s">
        <v>104</v>
      </c>
      <c r="B107" s="51" t="s">
        <v>121</v>
      </c>
    </row>
    <row r="108" spans="1:2" ht="15.75" thickBot="1" x14ac:dyDescent="0.3">
      <c r="A108" s="42"/>
    </row>
    <row r="109" spans="1:2" x14ac:dyDescent="0.25">
      <c r="A109" s="45" t="s">
        <v>122</v>
      </c>
      <c r="B109" s="53">
        <v>0.05</v>
      </c>
    </row>
    <row r="110" spans="1:2" ht="30" x14ac:dyDescent="0.25">
      <c r="A110" s="46" t="s">
        <v>123</v>
      </c>
      <c r="B110" s="44">
        <v>42</v>
      </c>
    </row>
    <row r="111" spans="1:2" x14ac:dyDescent="0.25">
      <c r="A111" s="46" t="s">
        <v>124</v>
      </c>
      <c r="B111" s="44">
        <v>1.110825</v>
      </c>
    </row>
    <row r="112" spans="1:2" x14ac:dyDescent="0.25">
      <c r="A112" s="46" t="s">
        <v>125</v>
      </c>
      <c r="B112" s="44">
        <v>2.0180799999999999</v>
      </c>
    </row>
    <row r="113" spans="1:6" ht="30" x14ac:dyDescent="0.25">
      <c r="A113" s="46" t="s">
        <v>126</v>
      </c>
      <c r="B113" s="44">
        <v>1.7366999999999999</v>
      </c>
    </row>
    <row r="114" spans="1:6" ht="15.75" thickBot="1" x14ac:dyDescent="0.3">
      <c r="A114" s="42"/>
    </row>
    <row r="115" spans="1:6" x14ac:dyDescent="0.25">
      <c r="A115" s="77" t="s">
        <v>127</v>
      </c>
      <c r="B115" s="78"/>
      <c r="C115" s="78"/>
      <c r="D115" s="78"/>
      <c r="E115" s="78"/>
      <c r="F115" s="78"/>
    </row>
    <row r="116" spans="1:6" x14ac:dyDescent="0.25">
      <c r="A116" s="79" t="s">
        <v>128</v>
      </c>
      <c r="B116" s="80"/>
      <c r="C116" s="80"/>
      <c r="D116" s="80"/>
      <c r="E116" s="80"/>
      <c r="F116" s="80"/>
    </row>
    <row r="117" spans="1:6" x14ac:dyDescent="0.25">
      <c r="A117" s="79" t="s">
        <v>129</v>
      </c>
      <c r="B117" s="80"/>
      <c r="C117" s="80"/>
      <c r="D117" s="43" t="s">
        <v>77</v>
      </c>
      <c r="E117" s="43" t="s">
        <v>130</v>
      </c>
      <c r="F117" s="43" t="s">
        <v>87</v>
      </c>
    </row>
    <row r="118" spans="1:6" x14ac:dyDescent="0.25">
      <c r="A118" s="52"/>
      <c r="B118" s="44" t="s">
        <v>131</v>
      </c>
      <c r="C118" s="44"/>
      <c r="D118" s="44">
        <v>7.52</v>
      </c>
      <c r="E118" s="44">
        <v>3</v>
      </c>
      <c r="F118" s="44">
        <v>4109</v>
      </c>
    </row>
    <row r="119" spans="1:6" x14ac:dyDescent="0.25">
      <c r="A119" s="52"/>
      <c r="B119" s="44" t="s">
        <v>131</v>
      </c>
      <c r="C119" s="44"/>
      <c r="D119" s="44"/>
      <c r="E119" s="44"/>
      <c r="F119" s="44"/>
    </row>
    <row r="120" spans="1:6" x14ac:dyDescent="0.25">
      <c r="A120" s="52" t="s">
        <v>132</v>
      </c>
      <c r="B120" s="44" t="s">
        <v>131</v>
      </c>
      <c r="C120" s="44"/>
      <c r="D120" s="44">
        <v>7.3232999999999997</v>
      </c>
      <c r="E120" s="44">
        <v>3</v>
      </c>
      <c r="F120" s="44">
        <v>4117</v>
      </c>
    </row>
    <row r="121" spans="1:6" x14ac:dyDescent="0.25">
      <c r="A121" s="52" t="s">
        <v>132</v>
      </c>
      <c r="B121" s="44" t="s">
        <v>131</v>
      </c>
      <c r="C121" s="44"/>
      <c r="D121" s="44"/>
      <c r="E121" s="44"/>
      <c r="F121" s="44"/>
    </row>
    <row r="122" spans="1:6" x14ac:dyDescent="0.25">
      <c r="A122" s="52" t="s">
        <v>132</v>
      </c>
      <c r="B122" s="44" t="s">
        <v>131</v>
      </c>
      <c r="C122" s="44" t="s">
        <v>133</v>
      </c>
      <c r="D122" s="44">
        <v>6.8333000000000004</v>
      </c>
      <c r="E122" s="44">
        <v>3</v>
      </c>
      <c r="F122" s="44">
        <v>4115</v>
      </c>
    </row>
    <row r="123" spans="1:6" x14ac:dyDescent="0.25">
      <c r="A123" s="52" t="s">
        <v>132</v>
      </c>
      <c r="B123" s="44" t="s">
        <v>131</v>
      </c>
      <c r="C123" s="44" t="s">
        <v>133</v>
      </c>
      <c r="D123" s="44"/>
      <c r="E123" s="44"/>
      <c r="F123" s="44"/>
    </row>
    <row r="124" spans="1:6" x14ac:dyDescent="0.25">
      <c r="A124" s="52" t="s">
        <v>132</v>
      </c>
      <c r="B124" s="44" t="s">
        <v>131</v>
      </c>
      <c r="C124" s="44" t="s">
        <v>133</v>
      </c>
      <c r="D124" s="44">
        <v>6.76</v>
      </c>
      <c r="E124" s="44">
        <v>3</v>
      </c>
      <c r="F124" s="44">
        <v>4110</v>
      </c>
    </row>
    <row r="125" spans="1:6" x14ac:dyDescent="0.25">
      <c r="A125" s="52" t="s">
        <v>132</v>
      </c>
      <c r="B125" s="44" t="s">
        <v>131</v>
      </c>
      <c r="C125" s="44" t="s">
        <v>133</v>
      </c>
      <c r="D125" s="44"/>
      <c r="E125" s="44"/>
      <c r="F125" s="44"/>
    </row>
    <row r="126" spans="1:6" x14ac:dyDescent="0.25">
      <c r="A126" s="52" t="s">
        <v>132</v>
      </c>
      <c r="B126" s="44" t="s">
        <v>131</v>
      </c>
      <c r="C126" s="44" t="s">
        <v>133</v>
      </c>
      <c r="D126" s="44">
        <v>6.7466999999999997</v>
      </c>
      <c r="E126" s="44">
        <v>3</v>
      </c>
      <c r="F126" s="44">
        <v>4113</v>
      </c>
    </row>
    <row r="127" spans="1:6" x14ac:dyDescent="0.25">
      <c r="A127" s="52" t="s">
        <v>132</v>
      </c>
      <c r="B127" s="44" t="s">
        <v>131</v>
      </c>
      <c r="C127" s="44" t="s">
        <v>133</v>
      </c>
      <c r="D127" s="44"/>
      <c r="E127" s="44"/>
      <c r="F127" s="44"/>
    </row>
    <row r="128" spans="1:6" x14ac:dyDescent="0.25">
      <c r="A128" s="52" t="s">
        <v>132</v>
      </c>
      <c r="B128" s="44" t="s">
        <v>131</v>
      </c>
      <c r="C128" s="44" t="s">
        <v>133</v>
      </c>
      <c r="D128" s="44">
        <v>6.7466999999999997</v>
      </c>
      <c r="E128" s="44">
        <v>3</v>
      </c>
      <c r="F128" s="44">
        <v>4116</v>
      </c>
    </row>
    <row r="129" spans="1:6" x14ac:dyDescent="0.25">
      <c r="A129" s="52" t="s">
        <v>132</v>
      </c>
      <c r="B129" s="44" t="s">
        <v>131</v>
      </c>
      <c r="C129" s="44" t="s">
        <v>133</v>
      </c>
      <c r="D129" s="44"/>
      <c r="E129" s="44"/>
      <c r="F129" s="44"/>
    </row>
    <row r="130" spans="1:6" x14ac:dyDescent="0.25">
      <c r="A130" s="52" t="s">
        <v>132</v>
      </c>
      <c r="B130" s="44" t="s">
        <v>131</v>
      </c>
      <c r="C130" s="44" t="s">
        <v>133</v>
      </c>
      <c r="D130" s="44">
        <v>6.6632999999999996</v>
      </c>
      <c r="E130" s="44">
        <v>3</v>
      </c>
      <c r="F130" s="44">
        <v>4102</v>
      </c>
    </row>
    <row r="131" spans="1:6" x14ac:dyDescent="0.25">
      <c r="A131" s="52" t="s">
        <v>132</v>
      </c>
      <c r="B131" s="44" t="s">
        <v>131</v>
      </c>
      <c r="C131" s="44" t="s">
        <v>133</v>
      </c>
      <c r="D131" s="44"/>
      <c r="E131" s="44"/>
      <c r="F131" s="44"/>
    </row>
    <row r="132" spans="1:6" x14ac:dyDescent="0.25">
      <c r="A132" s="52" t="s">
        <v>132</v>
      </c>
      <c r="B132" s="44" t="s">
        <v>131</v>
      </c>
      <c r="C132" s="44" t="s">
        <v>133</v>
      </c>
      <c r="D132" s="44">
        <v>6.5667</v>
      </c>
      <c r="E132" s="44">
        <v>3</v>
      </c>
      <c r="F132" s="44">
        <v>4111</v>
      </c>
    </row>
    <row r="133" spans="1:6" x14ac:dyDescent="0.25">
      <c r="A133" s="52" t="s">
        <v>132</v>
      </c>
      <c r="B133" s="44" t="s">
        <v>131</v>
      </c>
      <c r="C133" s="44" t="s">
        <v>133</v>
      </c>
      <c r="D133" s="44"/>
      <c r="E133" s="44"/>
      <c r="F133" s="44"/>
    </row>
    <row r="134" spans="1:6" x14ac:dyDescent="0.25">
      <c r="A134" s="52" t="s">
        <v>132</v>
      </c>
      <c r="B134" s="44" t="s">
        <v>131</v>
      </c>
      <c r="C134" s="44" t="s">
        <v>133</v>
      </c>
      <c r="D134" s="44">
        <v>6.5433000000000003</v>
      </c>
      <c r="E134" s="44">
        <v>3</v>
      </c>
      <c r="F134" s="44">
        <v>4103</v>
      </c>
    </row>
    <row r="135" spans="1:6" x14ac:dyDescent="0.25">
      <c r="A135" s="52" t="s">
        <v>132</v>
      </c>
      <c r="B135" s="44" t="s">
        <v>131</v>
      </c>
      <c r="C135" s="44" t="s">
        <v>133</v>
      </c>
      <c r="D135" s="44"/>
      <c r="E135" s="44"/>
      <c r="F135" s="44"/>
    </row>
    <row r="136" spans="1:6" x14ac:dyDescent="0.25">
      <c r="A136" s="52" t="s">
        <v>132</v>
      </c>
      <c r="B136" s="44" t="s">
        <v>131</v>
      </c>
      <c r="C136" s="44" t="s">
        <v>133</v>
      </c>
      <c r="D136" s="44">
        <v>6.4733000000000001</v>
      </c>
      <c r="E136" s="44">
        <v>3</v>
      </c>
      <c r="F136" s="44">
        <v>4121</v>
      </c>
    </row>
    <row r="137" spans="1:6" x14ac:dyDescent="0.25">
      <c r="A137" s="52" t="s">
        <v>132</v>
      </c>
      <c r="B137" s="44" t="s">
        <v>131</v>
      </c>
      <c r="C137" s="44" t="s">
        <v>133</v>
      </c>
      <c r="D137" s="44"/>
      <c r="E137" s="44"/>
      <c r="F137" s="44"/>
    </row>
    <row r="138" spans="1:6" x14ac:dyDescent="0.25">
      <c r="A138" s="52" t="s">
        <v>132</v>
      </c>
      <c r="B138" s="44" t="s">
        <v>131</v>
      </c>
      <c r="C138" s="44" t="s">
        <v>133</v>
      </c>
      <c r="D138" s="44">
        <v>6.41</v>
      </c>
      <c r="E138" s="44">
        <v>3</v>
      </c>
      <c r="F138" s="44">
        <v>4106</v>
      </c>
    </row>
    <row r="139" spans="1:6" x14ac:dyDescent="0.25">
      <c r="A139" s="52" t="s">
        <v>132</v>
      </c>
      <c r="B139" s="44" t="s">
        <v>131</v>
      </c>
      <c r="C139" s="44" t="s">
        <v>133</v>
      </c>
      <c r="D139" s="44"/>
      <c r="E139" s="44"/>
      <c r="F139" s="44"/>
    </row>
    <row r="140" spans="1:6" x14ac:dyDescent="0.25">
      <c r="A140" s="52" t="s">
        <v>132</v>
      </c>
      <c r="B140" s="44" t="s">
        <v>131</v>
      </c>
      <c r="C140" s="44" t="s">
        <v>133</v>
      </c>
      <c r="D140" s="44">
        <v>6.2567000000000004</v>
      </c>
      <c r="E140" s="44">
        <v>3</v>
      </c>
      <c r="F140" s="44">
        <v>4101</v>
      </c>
    </row>
    <row r="141" spans="1:6" x14ac:dyDescent="0.25">
      <c r="A141" s="52" t="s">
        <v>132</v>
      </c>
      <c r="B141" s="44" t="s">
        <v>131</v>
      </c>
      <c r="C141" s="44" t="s">
        <v>133</v>
      </c>
      <c r="D141" s="44"/>
      <c r="E141" s="44"/>
      <c r="F141" s="44"/>
    </row>
    <row r="142" spans="1:6" x14ac:dyDescent="0.25">
      <c r="A142" s="52" t="s">
        <v>132</v>
      </c>
      <c r="B142" s="44" t="s">
        <v>131</v>
      </c>
      <c r="C142" s="44" t="s">
        <v>133</v>
      </c>
      <c r="D142" s="44">
        <v>6.0332999999999997</v>
      </c>
      <c r="E142" s="44">
        <v>3</v>
      </c>
      <c r="F142" s="44">
        <v>4118</v>
      </c>
    </row>
    <row r="143" spans="1:6" x14ac:dyDescent="0.25">
      <c r="A143" s="52" t="s">
        <v>132</v>
      </c>
      <c r="B143" s="44" t="s">
        <v>131</v>
      </c>
      <c r="C143" s="44" t="s">
        <v>133</v>
      </c>
      <c r="D143" s="44"/>
      <c r="E143" s="44"/>
      <c r="F143" s="44"/>
    </row>
    <row r="144" spans="1:6" x14ac:dyDescent="0.25">
      <c r="A144" s="52" t="s">
        <v>132</v>
      </c>
      <c r="B144" s="44" t="s">
        <v>131</v>
      </c>
      <c r="C144" s="44" t="s">
        <v>133</v>
      </c>
      <c r="D144" s="44">
        <v>6.0332999999999997</v>
      </c>
      <c r="E144" s="44">
        <v>3</v>
      </c>
      <c r="F144" s="44">
        <v>4119</v>
      </c>
    </row>
    <row r="145" spans="1:6" x14ac:dyDescent="0.25">
      <c r="A145" s="52" t="s">
        <v>132</v>
      </c>
      <c r="B145" s="44" t="s">
        <v>131</v>
      </c>
      <c r="C145" s="44" t="s">
        <v>133</v>
      </c>
      <c r="D145" s="44"/>
      <c r="E145" s="44"/>
      <c r="F145" s="44"/>
    </row>
    <row r="146" spans="1:6" x14ac:dyDescent="0.25">
      <c r="A146" s="52" t="s">
        <v>132</v>
      </c>
      <c r="B146" s="44" t="s">
        <v>131</v>
      </c>
      <c r="C146" s="44" t="s">
        <v>133</v>
      </c>
      <c r="D146" s="44">
        <v>5.9733000000000001</v>
      </c>
      <c r="E146" s="44">
        <v>3</v>
      </c>
      <c r="F146" s="44">
        <v>4108</v>
      </c>
    </row>
    <row r="147" spans="1:6" x14ac:dyDescent="0.25">
      <c r="A147" s="52" t="s">
        <v>132</v>
      </c>
      <c r="B147" s="44" t="s">
        <v>131</v>
      </c>
      <c r="C147" s="44" t="s">
        <v>133</v>
      </c>
      <c r="D147" s="44"/>
      <c r="E147" s="44"/>
      <c r="F147" s="44"/>
    </row>
    <row r="148" spans="1:6" x14ac:dyDescent="0.25">
      <c r="A148" s="52" t="s">
        <v>132</v>
      </c>
      <c r="B148" s="44" t="s">
        <v>131</v>
      </c>
      <c r="C148" s="44" t="s">
        <v>133</v>
      </c>
      <c r="D148" s="44">
        <v>5.9066999999999998</v>
      </c>
      <c r="E148" s="44">
        <v>3</v>
      </c>
      <c r="F148" s="44">
        <v>4105</v>
      </c>
    </row>
    <row r="149" spans="1:6" x14ac:dyDescent="0.25">
      <c r="A149" s="52" t="s">
        <v>132</v>
      </c>
      <c r="B149" s="44"/>
      <c r="C149" s="44" t="s">
        <v>133</v>
      </c>
      <c r="D149" s="44"/>
      <c r="E149" s="44"/>
      <c r="F149" s="44"/>
    </row>
    <row r="150" spans="1:6" x14ac:dyDescent="0.25">
      <c r="A150" s="52" t="s">
        <v>132</v>
      </c>
      <c r="B150" s="44"/>
      <c r="C150" s="44" t="s">
        <v>133</v>
      </c>
      <c r="D150" s="44">
        <v>5.76</v>
      </c>
      <c r="E150" s="44">
        <v>3</v>
      </c>
      <c r="F150" s="44">
        <v>4104</v>
      </c>
    </row>
    <row r="151" spans="1:6" x14ac:dyDescent="0.25">
      <c r="A151" s="52" t="s">
        <v>132</v>
      </c>
      <c r="B151" s="44"/>
      <c r="C151" s="44" t="s">
        <v>133</v>
      </c>
      <c r="D151" s="44"/>
      <c r="E151" s="44"/>
      <c r="F151" s="44"/>
    </row>
    <row r="152" spans="1:6" x14ac:dyDescent="0.25">
      <c r="A152" s="52" t="s">
        <v>132</v>
      </c>
      <c r="B152" s="44"/>
      <c r="C152" s="44" t="s">
        <v>133</v>
      </c>
      <c r="D152" s="44">
        <v>5.6666999999999996</v>
      </c>
      <c r="E152" s="44">
        <v>3</v>
      </c>
      <c r="F152" s="44">
        <v>4120</v>
      </c>
    </row>
    <row r="153" spans="1:6" x14ac:dyDescent="0.25">
      <c r="A153" s="52" t="s">
        <v>132</v>
      </c>
      <c r="B153" s="44"/>
      <c r="C153" s="44" t="s">
        <v>133</v>
      </c>
      <c r="D153" s="44"/>
      <c r="E153" s="44"/>
      <c r="F153" s="44"/>
    </row>
    <row r="154" spans="1:6" x14ac:dyDescent="0.25">
      <c r="A154" s="52" t="s">
        <v>132</v>
      </c>
      <c r="B154" s="44"/>
      <c r="C154" s="44" t="s">
        <v>133</v>
      </c>
      <c r="D154" s="44">
        <v>5.63</v>
      </c>
      <c r="E154" s="44">
        <v>3</v>
      </c>
      <c r="F154" s="44">
        <v>4114</v>
      </c>
    </row>
    <row r="155" spans="1:6" x14ac:dyDescent="0.25">
      <c r="A155" s="52"/>
      <c r="B155" s="44"/>
      <c r="C155" s="44" t="s">
        <v>133</v>
      </c>
      <c r="D155" s="44"/>
      <c r="E155" s="44"/>
      <c r="F155" s="44"/>
    </row>
    <row r="156" spans="1:6" x14ac:dyDescent="0.25">
      <c r="A156" s="52"/>
      <c r="B156" s="44"/>
      <c r="C156" s="44" t="s">
        <v>133</v>
      </c>
      <c r="D156" s="44">
        <v>5.42</v>
      </c>
      <c r="E156" s="44">
        <v>3</v>
      </c>
      <c r="F156" s="44">
        <v>4112</v>
      </c>
    </row>
    <row r="157" spans="1:6" x14ac:dyDescent="0.25">
      <c r="A157" s="52"/>
      <c r="B157" s="44"/>
      <c r="C157" s="44" t="s">
        <v>133</v>
      </c>
      <c r="D157" s="44"/>
      <c r="E157" s="44"/>
      <c r="F157" s="44"/>
    </row>
    <row r="158" spans="1:6" x14ac:dyDescent="0.25">
      <c r="A158" s="52"/>
      <c r="B158" s="44"/>
      <c r="C158" s="44" t="s">
        <v>133</v>
      </c>
      <c r="D158" s="44">
        <v>5.3433000000000002</v>
      </c>
      <c r="E158" s="44">
        <v>3</v>
      </c>
      <c r="F158" s="44">
        <v>4122</v>
      </c>
    </row>
    <row r="159" spans="1:6" x14ac:dyDescent="0.25">
      <c r="A159" s="52"/>
      <c r="B159" s="44"/>
      <c r="C159" s="44" t="s">
        <v>133</v>
      </c>
      <c r="D159" s="44"/>
      <c r="E159" s="44"/>
      <c r="F159" s="44"/>
    </row>
    <row r="160" spans="1:6" x14ac:dyDescent="0.25">
      <c r="A160" s="52"/>
      <c r="B160" s="44"/>
      <c r="C160" s="44" t="s">
        <v>133</v>
      </c>
      <c r="D160" s="44">
        <v>5.34</v>
      </c>
      <c r="E160" s="44">
        <v>3</v>
      </c>
      <c r="F160" s="44">
        <v>4107</v>
      </c>
    </row>
    <row r="161" spans="1:2" x14ac:dyDescent="0.25">
      <c r="A161" s="48"/>
    </row>
    <row r="162" spans="1:2" x14ac:dyDescent="0.25">
      <c r="A162" s="48"/>
    </row>
    <row r="164" spans="1:2" x14ac:dyDescent="0.25">
      <c r="A164" s="49"/>
    </row>
    <row r="165" spans="1:2" x14ac:dyDescent="0.25">
      <c r="A165" s="41" t="s">
        <v>92</v>
      </c>
    </row>
    <row r="166" spans="1:2" x14ac:dyDescent="0.25">
      <c r="A166" s="48"/>
    </row>
    <row r="167" spans="1:2" x14ac:dyDescent="0.25">
      <c r="A167" s="49" t="s">
        <v>93</v>
      </c>
    </row>
    <row r="168" spans="1:2" x14ac:dyDescent="0.25">
      <c r="A168" s="49"/>
    </row>
    <row r="169" spans="1:2" x14ac:dyDescent="0.25">
      <c r="A169" s="49" t="s">
        <v>134</v>
      </c>
    </row>
    <row r="170" spans="1:2" x14ac:dyDescent="0.25">
      <c r="A170" s="42"/>
    </row>
    <row r="171" spans="1:2" x14ac:dyDescent="0.25">
      <c r="A171" s="42"/>
    </row>
    <row r="172" spans="1:2" ht="51" x14ac:dyDescent="0.25">
      <c r="A172" s="51" t="s">
        <v>104</v>
      </c>
      <c r="B172" s="51" t="s">
        <v>121</v>
      </c>
    </row>
    <row r="173" spans="1:2" ht="15.75" thickBot="1" x14ac:dyDescent="0.3">
      <c r="A173" s="42"/>
    </row>
    <row r="174" spans="1:2" x14ac:dyDescent="0.25">
      <c r="A174" s="45" t="s">
        <v>122</v>
      </c>
      <c r="B174" s="53">
        <v>0.05</v>
      </c>
    </row>
    <row r="175" spans="1:2" ht="30" x14ac:dyDescent="0.25">
      <c r="A175" s="46" t="s">
        <v>123</v>
      </c>
      <c r="B175" s="44">
        <v>42</v>
      </c>
    </row>
    <row r="176" spans="1:2" x14ac:dyDescent="0.25">
      <c r="A176" s="46" t="s">
        <v>124</v>
      </c>
      <c r="B176" s="44">
        <v>0.12506200000000001</v>
      </c>
    </row>
    <row r="177" spans="1:9" x14ac:dyDescent="0.25">
      <c r="A177" s="46" t="s">
        <v>125</v>
      </c>
      <c r="B177" s="44">
        <v>2.0180799999999999</v>
      </c>
    </row>
    <row r="178" spans="1:9" ht="30" x14ac:dyDescent="0.25">
      <c r="A178" s="46" t="s">
        <v>126</v>
      </c>
      <c r="B178" s="44">
        <v>0.5827</v>
      </c>
    </row>
    <row r="179" spans="1:9" ht="15.75" thickBot="1" x14ac:dyDescent="0.3">
      <c r="A179" s="42"/>
    </row>
    <row r="180" spans="1:9" x14ac:dyDescent="0.25">
      <c r="A180" s="77" t="s">
        <v>127</v>
      </c>
      <c r="B180" s="78"/>
      <c r="C180" s="78"/>
      <c r="D180" s="78"/>
      <c r="E180" s="78"/>
      <c r="F180" s="78"/>
      <c r="G180" s="78"/>
      <c r="H180" s="78"/>
      <c r="I180" s="78"/>
    </row>
    <row r="181" spans="1:9" x14ac:dyDescent="0.25">
      <c r="A181" s="79" t="s">
        <v>128</v>
      </c>
      <c r="B181" s="80"/>
      <c r="C181" s="80"/>
      <c r="D181" s="80"/>
      <c r="E181" s="80"/>
      <c r="F181" s="80"/>
      <c r="G181" s="80"/>
      <c r="H181" s="80"/>
      <c r="I181" s="80"/>
    </row>
    <row r="182" spans="1:9" x14ac:dyDescent="0.25">
      <c r="A182" s="79" t="s">
        <v>129</v>
      </c>
      <c r="B182" s="80"/>
      <c r="C182" s="80"/>
      <c r="D182" s="80"/>
      <c r="E182" s="80"/>
      <c r="F182" s="80"/>
      <c r="G182" s="43" t="s">
        <v>77</v>
      </c>
      <c r="H182" s="43" t="s">
        <v>130</v>
      </c>
      <c r="I182" s="43" t="s">
        <v>87</v>
      </c>
    </row>
    <row r="183" spans="1:9" x14ac:dyDescent="0.25">
      <c r="A183" s="52"/>
      <c r="B183" s="44"/>
      <c r="C183" s="44"/>
      <c r="D183" s="44" t="s">
        <v>131</v>
      </c>
      <c r="E183" s="44"/>
      <c r="F183" s="44"/>
      <c r="G183" s="44">
        <v>10.1333</v>
      </c>
      <c r="H183" s="44">
        <v>3</v>
      </c>
      <c r="I183" s="44">
        <v>4117</v>
      </c>
    </row>
    <row r="184" spans="1:9" x14ac:dyDescent="0.25">
      <c r="A184" s="52"/>
      <c r="B184" s="44"/>
      <c r="C184" s="44"/>
      <c r="D184" s="44" t="s">
        <v>131</v>
      </c>
      <c r="E184" s="44"/>
      <c r="F184" s="44"/>
      <c r="G184" s="44"/>
      <c r="H184" s="44"/>
      <c r="I184" s="44"/>
    </row>
    <row r="185" spans="1:9" x14ac:dyDescent="0.25">
      <c r="A185" s="52"/>
      <c r="B185" s="44" t="s">
        <v>132</v>
      </c>
      <c r="C185" s="44"/>
      <c r="D185" s="44" t="s">
        <v>131</v>
      </c>
      <c r="E185" s="44"/>
      <c r="F185" s="44"/>
      <c r="G185" s="44">
        <v>9.9566999999999997</v>
      </c>
      <c r="H185" s="44">
        <v>3</v>
      </c>
      <c r="I185" s="44">
        <v>4109</v>
      </c>
    </row>
    <row r="186" spans="1:9" x14ac:dyDescent="0.25">
      <c r="A186" s="52"/>
      <c r="B186" s="44" t="s">
        <v>132</v>
      </c>
      <c r="C186" s="44"/>
      <c r="D186" s="44" t="s">
        <v>131</v>
      </c>
      <c r="E186" s="44"/>
      <c r="F186" s="44"/>
      <c r="G186" s="44"/>
      <c r="H186" s="44"/>
      <c r="I186" s="44"/>
    </row>
    <row r="187" spans="1:9" x14ac:dyDescent="0.25">
      <c r="A187" s="52"/>
      <c r="B187" s="44" t="s">
        <v>132</v>
      </c>
      <c r="C187" s="44"/>
      <c r="D187" s="44" t="s">
        <v>131</v>
      </c>
      <c r="E187" s="44" t="s">
        <v>133</v>
      </c>
      <c r="F187" s="44"/>
      <c r="G187" s="44">
        <v>9.8367000000000004</v>
      </c>
      <c r="H187" s="44">
        <v>3</v>
      </c>
      <c r="I187" s="44">
        <v>4111</v>
      </c>
    </row>
    <row r="188" spans="1:9" x14ac:dyDescent="0.25">
      <c r="A188" s="52"/>
      <c r="B188" s="44" t="s">
        <v>132</v>
      </c>
      <c r="C188" s="44"/>
      <c r="D188" s="44" t="s">
        <v>131</v>
      </c>
      <c r="E188" s="44" t="s">
        <v>133</v>
      </c>
      <c r="F188" s="44"/>
      <c r="G188" s="44"/>
      <c r="H188" s="44"/>
      <c r="I188" s="44"/>
    </row>
    <row r="189" spans="1:9" x14ac:dyDescent="0.25">
      <c r="A189" s="52"/>
      <c r="B189" s="44" t="s">
        <v>132</v>
      </c>
      <c r="C189" s="44" t="s">
        <v>135</v>
      </c>
      <c r="D189" s="44" t="s">
        <v>131</v>
      </c>
      <c r="E189" s="44" t="s">
        <v>133</v>
      </c>
      <c r="F189" s="44"/>
      <c r="G189" s="44">
        <v>9.75</v>
      </c>
      <c r="H189" s="44">
        <v>3</v>
      </c>
      <c r="I189" s="44">
        <v>4116</v>
      </c>
    </row>
    <row r="190" spans="1:9" x14ac:dyDescent="0.25">
      <c r="A190" s="52"/>
      <c r="B190" s="44" t="s">
        <v>132</v>
      </c>
      <c r="C190" s="44" t="s">
        <v>135</v>
      </c>
      <c r="D190" s="44" t="s">
        <v>131</v>
      </c>
      <c r="E190" s="44" t="s">
        <v>133</v>
      </c>
      <c r="F190" s="44"/>
      <c r="G190" s="44"/>
      <c r="H190" s="44"/>
      <c r="I190" s="44"/>
    </row>
    <row r="191" spans="1:9" x14ac:dyDescent="0.25">
      <c r="A191" s="52"/>
      <c r="B191" s="44" t="s">
        <v>132</v>
      </c>
      <c r="C191" s="44" t="s">
        <v>135</v>
      </c>
      <c r="D191" s="44" t="s">
        <v>131</v>
      </c>
      <c r="E191" s="44" t="s">
        <v>133</v>
      </c>
      <c r="F191" s="44"/>
      <c r="G191" s="44">
        <v>9.7066999999999997</v>
      </c>
      <c r="H191" s="44">
        <v>3</v>
      </c>
      <c r="I191" s="44">
        <v>4101</v>
      </c>
    </row>
    <row r="192" spans="1:9" x14ac:dyDescent="0.25">
      <c r="A192" s="52"/>
      <c r="B192" s="44" t="s">
        <v>132</v>
      </c>
      <c r="C192" s="44" t="s">
        <v>135</v>
      </c>
      <c r="D192" s="44" t="s">
        <v>131</v>
      </c>
      <c r="E192" s="44" t="s">
        <v>133</v>
      </c>
      <c r="F192" s="44"/>
      <c r="G192" s="44"/>
      <c r="H192" s="44"/>
      <c r="I192" s="44"/>
    </row>
    <row r="193" spans="1:9" x14ac:dyDescent="0.25">
      <c r="A193" s="52" t="s">
        <v>136</v>
      </c>
      <c r="B193" s="44" t="s">
        <v>132</v>
      </c>
      <c r="C193" s="44" t="s">
        <v>135</v>
      </c>
      <c r="D193" s="44" t="s">
        <v>131</v>
      </c>
      <c r="E193" s="44" t="s">
        <v>133</v>
      </c>
      <c r="F193" s="44"/>
      <c r="G193" s="44">
        <v>9.6233000000000004</v>
      </c>
      <c r="H193" s="44">
        <v>3</v>
      </c>
      <c r="I193" s="44">
        <v>4106</v>
      </c>
    </row>
    <row r="194" spans="1:9" x14ac:dyDescent="0.25">
      <c r="A194" s="52" t="s">
        <v>136</v>
      </c>
      <c r="B194" s="44" t="s">
        <v>132</v>
      </c>
      <c r="C194" s="44" t="s">
        <v>135</v>
      </c>
      <c r="D194" s="44" t="s">
        <v>131</v>
      </c>
      <c r="E194" s="44" t="s">
        <v>133</v>
      </c>
      <c r="F194" s="44"/>
      <c r="G194" s="44"/>
      <c r="H194" s="44"/>
      <c r="I194" s="44"/>
    </row>
    <row r="195" spans="1:9" x14ac:dyDescent="0.25">
      <c r="A195" s="52" t="s">
        <v>136</v>
      </c>
      <c r="B195" s="44" t="s">
        <v>132</v>
      </c>
      <c r="C195" s="44" t="s">
        <v>135</v>
      </c>
      <c r="D195" s="44" t="s">
        <v>131</v>
      </c>
      <c r="E195" s="44" t="s">
        <v>133</v>
      </c>
      <c r="F195" s="44" t="s">
        <v>137</v>
      </c>
      <c r="G195" s="44">
        <v>9.6067</v>
      </c>
      <c r="H195" s="44">
        <v>3</v>
      </c>
      <c r="I195" s="44">
        <v>4108</v>
      </c>
    </row>
    <row r="196" spans="1:9" x14ac:dyDescent="0.25">
      <c r="A196" s="52" t="s">
        <v>136</v>
      </c>
      <c r="B196" s="44" t="s">
        <v>132</v>
      </c>
      <c r="C196" s="44" t="s">
        <v>135</v>
      </c>
      <c r="D196" s="44" t="s">
        <v>131</v>
      </c>
      <c r="E196" s="44" t="s">
        <v>133</v>
      </c>
      <c r="F196" s="44" t="s">
        <v>137</v>
      </c>
      <c r="G196" s="44"/>
      <c r="H196" s="44"/>
      <c r="I196" s="44"/>
    </row>
    <row r="197" spans="1:9" x14ac:dyDescent="0.25">
      <c r="A197" s="52" t="s">
        <v>136</v>
      </c>
      <c r="B197" s="44" t="s">
        <v>132</v>
      </c>
      <c r="C197" s="44" t="s">
        <v>135</v>
      </c>
      <c r="D197" s="44" t="s">
        <v>131</v>
      </c>
      <c r="E197" s="44" t="s">
        <v>133</v>
      </c>
      <c r="F197" s="44" t="s">
        <v>137</v>
      </c>
      <c r="G197" s="44">
        <v>9.5832999999999995</v>
      </c>
      <c r="H197" s="44">
        <v>3</v>
      </c>
      <c r="I197" s="44">
        <v>4112</v>
      </c>
    </row>
    <row r="198" spans="1:9" x14ac:dyDescent="0.25">
      <c r="A198" s="52" t="s">
        <v>136</v>
      </c>
      <c r="B198" s="44" t="s">
        <v>132</v>
      </c>
      <c r="C198" s="44" t="s">
        <v>135</v>
      </c>
      <c r="D198" s="44"/>
      <c r="E198" s="44" t="s">
        <v>133</v>
      </c>
      <c r="F198" s="44" t="s">
        <v>137</v>
      </c>
      <c r="G198" s="44"/>
      <c r="H198" s="44"/>
      <c r="I198" s="44"/>
    </row>
    <row r="199" spans="1:9" x14ac:dyDescent="0.25">
      <c r="A199" s="52" t="s">
        <v>136</v>
      </c>
      <c r="B199" s="44" t="s">
        <v>132</v>
      </c>
      <c r="C199" s="44" t="s">
        <v>135</v>
      </c>
      <c r="D199" s="44"/>
      <c r="E199" s="44" t="s">
        <v>133</v>
      </c>
      <c r="F199" s="44" t="s">
        <v>137</v>
      </c>
      <c r="G199" s="44">
        <v>9.51</v>
      </c>
      <c r="H199" s="44">
        <v>3</v>
      </c>
      <c r="I199" s="44">
        <v>4103</v>
      </c>
    </row>
    <row r="200" spans="1:9" x14ac:dyDescent="0.25">
      <c r="A200" s="52" t="s">
        <v>136</v>
      </c>
      <c r="B200" s="44" t="s">
        <v>132</v>
      </c>
      <c r="C200" s="44" t="s">
        <v>135</v>
      </c>
      <c r="D200" s="44"/>
      <c r="E200" s="44" t="s">
        <v>133</v>
      </c>
      <c r="F200" s="44" t="s">
        <v>137</v>
      </c>
      <c r="G200" s="44"/>
      <c r="H200" s="44"/>
      <c r="I200" s="44"/>
    </row>
    <row r="201" spans="1:9" x14ac:dyDescent="0.25">
      <c r="A201" s="52" t="s">
        <v>136</v>
      </c>
      <c r="B201" s="44" t="s">
        <v>132</v>
      </c>
      <c r="C201" s="44" t="s">
        <v>135</v>
      </c>
      <c r="D201" s="44"/>
      <c r="E201" s="44" t="s">
        <v>133</v>
      </c>
      <c r="F201" s="44" t="s">
        <v>137</v>
      </c>
      <c r="G201" s="44">
        <v>9.4832999999999998</v>
      </c>
      <c r="H201" s="44">
        <v>3</v>
      </c>
      <c r="I201" s="44">
        <v>4107</v>
      </c>
    </row>
    <row r="202" spans="1:9" x14ac:dyDescent="0.25">
      <c r="A202" s="52" t="s">
        <v>136</v>
      </c>
      <c r="B202" s="44" t="s">
        <v>132</v>
      </c>
      <c r="C202" s="44" t="s">
        <v>135</v>
      </c>
      <c r="D202" s="44"/>
      <c r="E202" s="44" t="s">
        <v>133</v>
      </c>
      <c r="F202" s="44" t="s">
        <v>137</v>
      </c>
      <c r="G202" s="44"/>
      <c r="H202" s="44"/>
      <c r="I202" s="44"/>
    </row>
    <row r="203" spans="1:9" x14ac:dyDescent="0.25">
      <c r="A203" s="52" t="s">
        <v>136</v>
      </c>
      <c r="B203" s="44" t="s">
        <v>132</v>
      </c>
      <c r="C203" s="44" t="s">
        <v>135</v>
      </c>
      <c r="D203" s="44"/>
      <c r="E203" s="44" t="s">
        <v>133</v>
      </c>
      <c r="F203" s="44" t="s">
        <v>137</v>
      </c>
      <c r="G203" s="44">
        <v>9.4600000000000009</v>
      </c>
      <c r="H203" s="44">
        <v>3</v>
      </c>
      <c r="I203" s="44">
        <v>4118</v>
      </c>
    </row>
    <row r="204" spans="1:9" x14ac:dyDescent="0.25">
      <c r="A204" s="52" t="s">
        <v>136</v>
      </c>
      <c r="B204" s="44" t="s">
        <v>132</v>
      </c>
      <c r="C204" s="44" t="s">
        <v>135</v>
      </c>
      <c r="D204" s="44"/>
      <c r="E204" s="44" t="s">
        <v>133</v>
      </c>
      <c r="F204" s="44" t="s">
        <v>137</v>
      </c>
      <c r="G204" s="44"/>
      <c r="H204" s="44"/>
      <c r="I204" s="44"/>
    </row>
    <row r="205" spans="1:9" x14ac:dyDescent="0.25">
      <c r="A205" s="52" t="s">
        <v>136</v>
      </c>
      <c r="B205" s="44" t="s">
        <v>132</v>
      </c>
      <c r="C205" s="44" t="s">
        <v>135</v>
      </c>
      <c r="D205" s="44" t="s">
        <v>138</v>
      </c>
      <c r="E205" s="44" t="s">
        <v>133</v>
      </c>
      <c r="F205" s="44" t="s">
        <v>137</v>
      </c>
      <c r="G205" s="44">
        <v>9.4267000000000003</v>
      </c>
      <c r="H205" s="44">
        <v>3</v>
      </c>
      <c r="I205" s="44">
        <v>4102</v>
      </c>
    </row>
    <row r="206" spans="1:9" x14ac:dyDescent="0.25">
      <c r="A206" s="52" t="s">
        <v>136</v>
      </c>
      <c r="B206" s="44" t="s">
        <v>132</v>
      </c>
      <c r="C206" s="44" t="s">
        <v>135</v>
      </c>
      <c r="D206" s="44" t="s">
        <v>138</v>
      </c>
      <c r="E206" s="44" t="s">
        <v>133</v>
      </c>
      <c r="F206" s="44" t="s">
        <v>137</v>
      </c>
      <c r="G206" s="44"/>
      <c r="H206" s="44"/>
      <c r="I206" s="44"/>
    </row>
    <row r="207" spans="1:9" x14ac:dyDescent="0.25">
      <c r="A207" s="52" t="s">
        <v>136</v>
      </c>
      <c r="B207" s="44" t="s">
        <v>132</v>
      </c>
      <c r="C207" s="44" t="s">
        <v>135</v>
      </c>
      <c r="D207" s="44" t="s">
        <v>138</v>
      </c>
      <c r="E207" s="44" t="s">
        <v>133</v>
      </c>
      <c r="F207" s="44" t="s">
        <v>137</v>
      </c>
      <c r="G207" s="44">
        <v>9.4232999999999993</v>
      </c>
      <c r="H207" s="44">
        <v>3</v>
      </c>
      <c r="I207" s="44">
        <v>4105</v>
      </c>
    </row>
    <row r="208" spans="1:9" x14ac:dyDescent="0.25">
      <c r="A208" s="52" t="s">
        <v>136</v>
      </c>
      <c r="B208" s="44"/>
      <c r="C208" s="44" t="s">
        <v>135</v>
      </c>
      <c r="D208" s="44" t="s">
        <v>138</v>
      </c>
      <c r="E208" s="44" t="s">
        <v>133</v>
      </c>
      <c r="F208" s="44" t="s">
        <v>137</v>
      </c>
      <c r="G208" s="44"/>
      <c r="H208" s="44"/>
      <c r="I208" s="44"/>
    </row>
    <row r="209" spans="1:9" x14ac:dyDescent="0.25">
      <c r="A209" s="52" t="s">
        <v>136</v>
      </c>
      <c r="B209" s="44"/>
      <c r="C209" s="44" t="s">
        <v>135</v>
      </c>
      <c r="D209" s="44" t="s">
        <v>138</v>
      </c>
      <c r="E209" s="44" t="s">
        <v>133</v>
      </c>
      <c r="F209" s="44" t="s">
        <v>137</v>
      </c>
      <c r="G209" s="44">
        <v>9.3567</v>
      </c>
      <c r="H209" s="44">
        <v>3</v>
      </c>
      <c r="I209" s="44">
        <v>4110</v>
      </c>
    </row>
    <row r="210" spans="1:9" x14ac:dyDescent="0.25">
      <c r="A210" s="52" t="s">
        <v>136</v>
      </c>
      <c r="B210" s="44"/>
      <c r="C210" s="44" t="s">
        <v>135</v>
      </c>
      <c r="D210" s="44" t="s">
        <v>138</v>
      </c>
      <c r="E210" s="44" t="s">
        <v>133</v>
      </c>
      <c r="F210" s="44" t="s">
        <v>137</v>
      </c>
      <c r="G210" s="44"/>
      <c r="H210" s="44"/>
      <c r="I210" s="44"/>
    </row>
    <row r="211" spans="1:9" x14ac:dyDescent="0.25">
      <c r="A211" s="52" t="s">
        <v>136</v>
      </c>
      <c r="B211" s="44"/>
      <c r="C211" s="44" t="s">
        <v>135</v>
      </c>
      <c r="D211" s="44" t="s">
        <v>138</v>
      </c>
      <c r="E211" s="44" t="s">
        <v>133</v>
      </c>
      <c r="F211" s="44" t="s">
        <v>137</v>
      </c>
      <c r="G211" s="44">
        <v>9.3332999999999995</v>
      </c>
      <c r="H211" s="44">
        <v>3</v>
      </c>
      <c r="I211" s="44">
        <v>4113</v>
      </c>
    </row>
    <row r="212" spans="1:9" x14ac:dyDescent="0.25">
      <c r="A212" s="52" t="s">
        <v>136</v>
      </c>
      <c r="B212" s="44"/>
      <c r="C212" s="44" t="s">
        <v>135</v>
      </c>
      <c r="D212" s="44" t="s">
        <v>138</v>
      </c>
      <c r="E212" s="44"/>
      <c r="F212" s="44" t="s">
        <v>137</v>
      </c>
      <c r="G212" s="44"/>
      <c r="H212" s="44"/>
      <c r="I212" s="44"/>
    </row>
    <row r="213" spans="1:9" x14ac:dyDescent="0.25">
      <c r="A213" s="52" t="s">
        <v>136</v>
      </c>
      <c r="B213" s="44" t="s">
        <v>139</v>
      </c>
      <c r="C213" s="44" t="s">
        <v>135</v>
      </c>
      <c r="D213" s="44" t="s">
        <v>138</v>
      </c>
      <c r="E213" s="44"/>
      <c r="F213" s="44" t="s">
        <v>137</v>
      </c>
      <c r="G213" s="44">
        <v>9.1966999999999999</v>
      </c>
      <c r="H213" s="44">
        <v>3</v>
      </c>
      <c r="I213" s="44">
        <v>4104</v>
      </c>
    </row>
    <row r="214" spans="1:9" x14ac:dyDescent="0.25">
      <c r="A214" s="52" t="s">
        <v>136</v>
      </c>
      <c r="B214" s="44" t="s">
        <v>139</v>
      </c>
      <c r="C214" s="44" t="s">
        <v>135</v>
      </c>
      <c r="D214" s="44" t="s">
        <v>138</v>
      </c>
      <c r="E214" s="44"/>
      <c r="F214" s="44" t="s">
        <v>137</v>
      </c>
      <c r="G214" s="44"/>
      <c r="H214" s="44"/>
      <c r="I214" s="44"/>
    </row>
    <row r="215" spans="1:9" x14ac:dyDescent="0.25">
      <c r="A215" s="52" t="s">
        <v>136</v>
      </c>
      <c r="B215" s="44" t="s">
        <v>139</v>
      </c>
      <c r="C215" s="44" t="s">
        <v>135</v>
      </c>
      <c r="D215" s="44" t="s">
        <v>138</v>
      </c>
      <c r="E215" s="44"/>
      <c r="F215" s="44" t="s">
        <v>137</v>
      </c>
      <c r="G215" s="44">
        <v>9.1867000000000001</v>
      </c>
      <c r="H215" s="44">
        <v>3</v>
      </c>
      <c r="I215" s="44">
        <v>4120</v>
      </c>
    </row>
    <row r="216" spans="1:9" x14ac:dyDescent="0.25">
      <c r="A216" s="52" t="s">
        <v>136</v>
      </c>
      <c r="B216" s="44" t="s">
        <v>139</v>
      </c>
      <c r="C216" s="44"/>
      <c r="D216" s="44" t="s">
        <v>138</v>
      </c>
      <c r="E216" s="44"/>
      <c r="F216" s="44" t="s">
        <v>137</v>
      </c>
      <c r="G216" s="44"/>
      <c r="H216" s="44"/>
      <c r="I216" s="44"/>
    </row>
    <row r="217" spans="1:9" x14ac:dyDescent="0.25">
      <c r="A217" s="52" t="s">
        <v>136</v>
      </c>
      <c r="B217" s="44" t="s">
        <v>139</v>
      </c>
      <c r="C217" s="44"/>
      <c r="D217" s="44" t="s">
        <v>138</v>
      </c>
      <c r="E217" s="44"/>
      <c r="F217" s="44" t="s">
        <v>137</v>
      </c>
      <c r="G217" s="44">
        <v>9.1199999999999992</v>
      </c>
      <c r="H217" s="44">
        <v>3</v>
      </c>
      <c r="I217" s="44">
        <v>4115</v>
      </c>
    </row>
    <row r="218" spans="1:9" x14ac:dyDescent="0.25">
      <c r="A218" s="52"/>
      <c r="B218" s="44" t="s">
        <v>139</v>
      </c>
      <c r="C218" s="44"/>
      <c r="D218" s="44" t="s">
        <v>138</v>
      </c>
      <c r="E218" s="44"/>
      <c r="F218" s="44" t="s">
        <v>137</v>
      </c>
      <c r="G218" s="44"/>
      <c r="H218" s="44"/>
      <c r="I218" s="44"/>
    </row>
    <row r="219" spans="1:9" x14ac:dyDescent="0.25">
      <c r="A219" s="52"/>
      <c r="B219" s="44" t="s">
        <v>139</v>
      </c>
      <c r="C219" s="44"/>
      <c r="D219" s="44" t="s">
        <v>138</v>
      </c>
      <c r="E219" s="44"/>
      <c r="F219" s="44" t="s">
        <v>137</v>
      </c>
      <c r="G219" s="44">
        <v>9.0399999999999991</v>
      </c>
      <c r="H219" s="44">
        <v>3</v>
      </c>
      <c r="I219" s="44">
        <v>4119</v>
      </c>
    </row>
    <row r="220" spans="1:9" x14ac:dyDescent="0.25">
      <c r="A220" s="52"/>
      <c r="B220" s="44" t="s">
        <v>139</v>
      </c>
      <c r="C220" s="44"/>
      <c r="D220" s="44" t="s">
        <v>138</v>
      </c>
      <c r="E220" s="44"/>
      <c r="F220" s="44"/>
      <c r="G220" s="44"/>
      <c r="H220" s="44"/>
      <c r="I220" s="44"/>
    </row>
    <row r="221" spans="1:9" x14ac:dyDescent="0.25">
      <c r="A221" s="52"/>
      <c r="B221" s="44" t="s">
        <v>139</v>
      </c>
      <c r="C221" s="44"/>
      <c r="D221" s="44" t="s">
        <v>138</v>
      </c>
      <c r="E221" s="44"/>
      <c r="F221" s="44"/>
      <c r="G221" s="44">
        <v>8.8467000000000002</v>
      </c>
      <c r="H221" s="44">
        <v>3</v>
      </c>
      <c r="I221" s="44">
        <v>4121</v>
      </c>
    </row>
    <row r="222" spans="1:9" x14ac:dyDescent="0.25">
      <c r="A222" s="52"/>
      <c r="B222" s="44" t="s">
        <v>139</v>
      </c>
      <c r="C222" s="44"/>
      <c r="D222" s="44"/>
      <c r="E222" s="44"/>
      <c r="F222" s="44"/>
      <c r="G222" s="44"/>
      <c r="H222" s="44"/>
      <c r="I222" s="44"/>
    </row>
    <row r="223" spans="1:9" x14ac:dyDescent="0.25">
      <c r="A223" s="52"/>
      <c r="B223" s="44" t="s">
        <v>139</v>
      </c>
      <c r="C223" s="44"/>
      <c r="D223" s="44"/>
      <c r="E223" s="44"/>
      <c r="F223" s="44"/>
      <c r="G223" s="44">
        <v>8.69</v>
      </c>
      <c r="H223" s="44">
        <v>3</v>
      </c>
      <c r="I223" s="44">
        <v>4122</v>
      </c>
    </row>
    <row r="224" spans="1:9" x14ac:dyDescent="0.25">
      <c r="A224" s="52"/>
      <c r="B224" s="44" t="s">
        <v>139</v>
      </c>
      <c r="C224" s="44"/>
      <c r="D224" s="44"/>
      <c r="E224" s="44"/>
      <c r="F224" s="44"/>
      <c r="G224" s="44"/>
      <c r="H224" s="44"/>
      <c r="I224" s="44"/>
    </row>
    <row r="225" spans="1:9" x14ac:dyDescent="0.25">
      <c r="A225" s="52"/>
      <c r="B225" s="44" t="s">
        <v>139</v>
      </c>
      <c r="C225" s="44"/>
      <c r="D225" s="44"/>
      <c r="E225" s="44"/>
      <c r="F225" s="44"/>
      <c r="G225" s="44">
        <v>8.67</v>
      </c>
      <c r="H225" s="44">
        <v>3</v>
      </c>
      <c r="I225" s="44">
        <v>4114</v>
      </c>
    </row>
    <row r="226" spans="1:9" x14ac:dyDescent="0.25">
      <c r="A226" s="48"/>
    </row>
    <row r="227" spans="1:9" x14ac:dyDescent="0.25">
      <c r="A227" s="48"/>
    </row>
    <row r="229" spans="1:9" x14ac:dyDescent="0.25">
      <c r="A229" s="49"/>
    </row>
    <row r="230" spans="1:9" x14ac:dyDescent="0.25">
      <c r="A230" s="41" t="s">
        <v>92</v>
      </c>
    </row>
    <row r="231" spans="1:9" x14ac:dyDescent="0.25">
      <c r="A231" s="48"/>
    </row>
    <row r="232" spans="1:9" x14ac:dyDescent="0.25">
      <c r="A232" s="49" t="s">
        <v>93</v>
      </c>
    </row>
    <row r="233" spans="1:9" x14ac:dyDescent="0.25">
      <c r="A233" s="49"/>
    </row>
    <row r="234" spans="1:9" x14ac:dyDescent="0.25">
      <c r="A234" s="49" t="s">
        <v>140</v>
      </c>
    </row>
    <row r="235" spans="1:9" x14ac:dyDescent="0.25">
      <c r="A235" s="42"/>
    </row>
    <row r="236" spans="1:9" x14ac:dyDescent="0.25">
      <c r="A236" s="42"/>
    </row>
    <row r="237" spans="1:9" ht="51" x14ac:dyDescent="0.25">
      <c r="A237" s="51" t="s">
        <v>104</v>
      </c>
      <c r="B237" s="51" t="s">
        <v>121</v>
      </c>
    </row>
    <row r="238" spans="1:9" ht="15.75" thickBot="1" x14ac:dyDescent="0.3">
      <c r="A238" s="42"/>
    </row>
    <row r="239" spans="1:9" x14ac:dyDescent="0.25">
      <c r="A239" s="45" t="s">
        <v>122</v>
      </c>
      <c r="B239" s="53">
        <v>0.05</v>
      </c>
    </row>
    <row r="240" spans="1:9" ht="30" x14ac:dyDescent="0.25">
      <c r="A240" s="46" t="s">
        <v>123</v>
      </c>
      <c r="B240" s="44">
        <v>42</v>
      </c>
    </row>
    <row r="241" spans="1:7" x14ac:dyDescent="0.25">
      <c r="A241" s="46" t="s">
        <v>124</v>
      </c>
      <c r="B241" s="44">
        <v>0.51585899999999996</v>
      </c>
    </row>
    <row r="242" spans="1:7" x14ac:dyDescent="0.25">
      <c r="A242" s="46" t="s">
        <v>125</v>
      </c>
      <c r="B242" s="44">
        <v>2.0180799999999999</v>
      </c>
    </row>
    <row r="243" spans="1:7" ht="30" x14ac:dyDescent="0.25">
      <c r="A243" s="46" t="s">
        <v>126</v>
      </c>
      <c r="B243" s="44">
        <v>1.1835</v>
      </c>
    </row>
    <row r="244" spans="1:7" ht="15.75" thickBot="1" x14ac:dyDescent="0.3">
      <c r="A244" s="42"/>
    </row>
    <row r="245" spans="1:7" x14ac:dyDescent="0.25">
      <c r="A245" s="77" t="s">
        <v>127</v>
      </c>
      <c r="B245" s="78"/>
      <c r="C245" s="78"/>
      <c r="D245" s="78"/>
      <c r="E245" s="78"/>
      <c r="F245" s="78"/>
      <c r="G245" s="78"/>
    </row>
    <row r="246" spans="1:7" x14ac:dyDescent="0.25">
      <c r="A246" s="79" t="s">
        <v>128</v>
      </c>
      <c r="B246" s="80"/>
      <c r="C246" s="80"/>
      <c r="D246" s="80"/>
      <c r="E246" s="80"/>
      <c r="F246" s="80"/>
      <c r="G246" s="80"/>
    </row>
    <row r="247" spans="1:7" x14ac:dyDescent="0.25">
      <c r="A247" s="79" t="s">
        <v>129</v>
      </c>
      <c r="B247" s="80"/>
      <c r="C247" s="80"/>
      <c r="D247" s="80"/>
      <c r="E247" s="43" t="s">
        <v>77</v>
      </c>
      <c r="F247" s="43" t="s">
        <v>130</v>
      </c>
      <c r="G247" s="43" t="s">
        <v>87</v>
      </c>
    </row>
    <row r="248" spans="1:7" x14ac:dyDescent="0.25">
      <c r="A248" s="52"/>
      <c r="B248" s="44"/>
      <c r="C248" s="44" t="s">
        <v>131</v>
      </c>
      <c r="D248" s="44"/>
      <c r="E248" s="44">
        <v>55.433300000000003</v>
      </c>
      <c r="F248" s="44">
        <v>3</v>
      </c>
      <c r="G248" s="44">
        <v>4116</v>
      </c>
    </row>
    <row r="249" spans="1:7" x14ac:dyDescent="0.25">
      <c r="A249" s="52"/>
      <c r="B249" s="44"/>
      <c r="C249" s="44" t="s">
        <v>131</v>
      </c>
      <c r="D249" s="44"/>
      <c r="E249" s="44"/>
      <c r="F249" s="44"/>
      <c r="G249" s="44"/>
    </row>
    <row r="250" spans="1:7" x14ac:dyDescent="0.25">
      <c r="A250" s="52" t="s">
        <v>132</v>
      </c>
      <c r="B250" s="44"/>
      <c r="C250" s="44" t="s">
        <v>131</v>
      </c>
      <c r="D250" s="44"/>
      <c r="E250" s="44">
        <v>54.666699999999999</v>
      </c>
      <c r="F250" s="44">
        <v>3</v>
      </c>
      <c r="G250" s="44">
        <v>4118</v>
      </c>
    </row>
    <row r="251" spans="1:7" x14ac:dyDescent="0.25">
      <c r="A251" s="52" t="s">
        <v>132</v>
      </c>
      <c r="B251" s="44"/>
      <c r="C251" s="44" t="s">
        <v>131</v>
      </c>
      <c r="D251" s="44"/>
      <c r="E251" s="44"/>
      <c r="F251" s="44"/>
      <c r="G251" s="44"/>
    </row>
    <row r="252" spans="1:7" x14ac:dyDescent="0.25">
      <c r="A252" s="52" t="s">
        <v>132</v>
      </c>
      <c r="B252" s="44"/>
      <c r="C252" s="44" t="s">
        <v>131</v>
      </c>
      <c r="D252" s="44" t="s">
        <v>133</v>
      </c>
      <c r="E252" s="44">
        <v>54.5</v>
      </c>
      <c r="F252" s="44">
        <v>3</v>
      </c>
      <c r="G252" s="44">
        <v>4104</v>
      </c>
    </row>
    <row r="253" spans="1:7" x14ac:dyDescent="0.25">
      <c r="A253" s="52" t="s">
        <v>132</v>
      </c>
      <c r="B253" s="44"/>
      <c r="C253" s="44"/>
      <c r="D253" s="44" t="s">
        <v>133</v>
      </c>
      <c r="E253" s="44"/>
      <c r="F253" s="44"/>
      <c r="G253" s="44"/>
    </row>
    <row r="254" spans="1:7" x14ac:dyDescent="0.25">
      <c r="A254" s="52" t="s">
        <v>132</v>
      </c>
      <c r="B254" s="44"/>
      <c r="C254" s="44" t="s">
        <v>135</v>
      </c>
      <c r="D254" s="44" t="s">
        <v>133</v>
      </c>
      <c r="E254" s="44">
        <v>54.1</v>
      </c>
      <c r="F254" s="44">
        <v>3</v>
      </c>
      <c r="G254" s="44">
        <v>4109</v>
      </c>
    </row>
    <row r="255" spans="1:7" x14ac:dyDescent="0.25">
      <c r="A255" s="52" t="s">
        <v>132</v>
      </c>
      <c r="B255" s="44"/>
      <c r="C255" s="44" t="s">
        <v>135</v>
      </c>
      <c r="D255" s="44" t="s">
        <v>133</v>
      </c>
      <c r="E255" s="44"/>
      <c r="F255" s="44"/>
      <c r="G255" s="44"/>
    </row>
    <row r="256" spans="1:7" x14ac:dyDescent="0.25">
      <c r="A256" s="52" t="s">
        <v>132</v>
      </c>
      <c r="B256" s="44" t="s">
        <v>136</v>
      </c>
      <c r="C256" s="44" t="s">
        <v>135</v>
      </c>
      <c r="D256" s="44" t="s">
        <v>133</v>
      </c>
      <c r="E256" s="44">
        <v>53.9</v>
      </c>
      <c r="F256" s="44">
        <v>3</v>
      </c>
      <c r="G256" s="44">
        <v>4117</v>
      </c>
    </row>
    <row r="257" spans="1:7" x14ac:dyDescent="0.25">
      <c r="A257" s="52" t="s">
        <v>132</v>
      </c>
      <c r="B257" s="44" t="s">
        <v>136</v>
      </c>
      <c r="C257" s="44" t="s">
        <v>135</v>
      </c>
      <c r="D257" s="44" t="s">
        <v>133</v>
      </c>
      <c r="E257" s="44"/>
      <c r="F257" s="44"/>
      <c r="G257" s="44"/>
    </row>
    <row r="258" spans="1:7" x14ac:dyDescent="0.25">
      <c r="A258" s="52" t="s">
        <v>132</v>
      </c>
      <c r="B258" s="44" t="s">
        <v>136</v>
      </c>
      <c r="C258" s="44" t="s">
        <v>135</v>
      </c>
      <c r="D258" s="44" t="s">
        <v>133</v>
      </c>
      <c r="E258" s="44">
        <v>53.9</v>
      </c>
      <c r="F258" s="44">
        <v>3</v>
      </c>
      <c r="G258" s="44">
        <v>4120</v>
      </c>
    </row>
    <row r="259" spans="1:7" x14ac:dyDescent="0.25">
      <c r="A259" s="52" t="s">
        <v>132</v>
      </c>
      <c r="B259" s="44" t="s">
        <v>136</v>
      </c>
      <c r="C259" s="44" t="s">
        <v>135</v>
      </c>
      <c r="D259" s="44" t="s">
        <v>133</v>
      </c>
      <c r="E259" s="44"/>
      <c r="F259" s="44"/>
      <c r="G259" s="44"/>
    </row>
    <row r="260" spans="1:7" x14ac:dyDescent="0.25">
      <c r="A260" s="52" t="s">
        <v>132</v>
      </c>
      <c r="B260" s="44" t="s">
        <v>136</v>
      </c>
      <c r="C260" s="44" t="s">
        <v>135</v>
      </c>
      <c r="D260" s="44" t="s">
        <v>133</v>
      </c>
      <c r="E260" s="44">
        <v>53.866700000000002</v>
      </c>
      <c r="F260" s="44">
        <v>3</v>
      </c>
      <c r="G260" s="44">
        <v>4105</v>
      </c>
    </row>
    <row r="261" spans="1:7" x14ac:dyDescent="0.25">
      <c r="A261" s="52"/>
      <c r="B261" s="44" t="s">
        <v>136</v>
      </c>
      <c r="C261" s="44" t="s">
        <v>135</v>
      </c>
      <c r="D261" s="44" t="s">
        <v>133</v>
      </c>
      <c r="E261" s="44"/>
      <c r="F261" s="44"/>
      <c r="G261" s="44"/>
    </row>
    <row r="262" spans="1:7" x14ac:dyDescent="0.25">
      <c r="A262" s="52" t="s">
        <v>137</v>
      </c>
      <c r="B262" s="44" t="s">
        <v>136</v>
      </c>
      <c r="C262" s="44" t="s">
        <v>135</v>
      </c>
      <c r="D262" s="44" t="s">
        <v>133</v>
      </c>
      <c r="E262" s="44">
        <v>53.4</v>
      </c>
      <c r="F262" s="44">
        <v>3</v>
      </c>
      <c r="G262" s="44">
        <v>4101</v>
      </c>
    </row>
    <row r="263" spans="1:7" x14ac:dyDescent="0.25">
      <c r="A263" s="52" t="s">
        <v>137</v>
      </c>
      <c r="B263" s="44" t="s">
        <v>136</v>
      </c>
      <c r="C263" s="44" t="s">
        <v>135</v>
      </c>
      <c r="D263" s="44"/>
      <c r="E263" s="44"/>
      <c r="F263" s="44"/>
      <c r="G263" s="44"/>
    </row>
    <row r="264" spans="1:7" x14ac:dyDescent="0.25">
      <c r="A264" s="52" t="s">
        <v>137</v>
      </c>
      <c r="B264" s="44" t="s">
        <v>136</v>
      </c>
      <c r="C264" s="44" t="s">
        <v>135</v>
      </c>
      <c r="D264" s="44" t="s">
        <v>138</v>
      </c>
      <c r="E264" s="44">
        <v>52.966700000000003</v>
      </c>
      <c r="F264" s="44">
        <v>3</v>
      </c>
      <c r="G264" s="44">
        <v>4103</v>
      </c>
    </row>
    <row r="265" spans="1:7" x14ac:dyDescent="0.25">
      <c r="A265" s="52" t="s">
        <v>137</v>
      </c>
      <c r="B265" s="44" t="s">
        <v>136</v>
      </c>
      <c r="C265" s="44" t="s">
        <v>135</v>
      </c>
      <c r="D265" s="44" t="s">
        <v>138</v>
      </c>
      <c r="E265" s="44"/>
      <c r="F265" s="44"/>
      <c r="G265" s="44"/>
    </row>
    <row r="266" spans="1:7" x14ac:dyDescent="0.25">
      <c r="A266" s="52" t="s">
        <v>137</v>
      </c>
      <c r="B266" s="44" t="s">
        <v>136</v>
      </c>
      <c r="C266" s="44" t="s">
        <v>135</v>
      </c>
      <c r="D266" s="44" t="s">
        <v>138</v>
      </c>
      <c r="E266" s="44">
        <v>52.966700000000003</v>
      </c>
      <c r="F266" s="44">
        <v>3</v>
      </c>
      <c r="G266" s="44">
        <v>4111</v>
      </c>
    </row>
    <row r="267" spans="1:7" x14ac:dyDescent="0.25">
      <c r="A267" s="52" t="s">
        <v>137</v>
      </c>
      <c r="B267" s="44" t="s">
        <v>136</v>
      </c>
      <c r="C267" s="44"/>
      <c r="D267" s="44" t="s">
        <v>138</v>
      </c>
      <c r="E267" s="44"/>
      <c r="F267" s="44"/>
      <c r="G267" s="44"/>
    </row>
    <row r="268" spans="1:7" x14ac:dyDescent="0.25">
      <c r="A268" s="52" t="s">
        <v>137</v>
      </c>
      <c r="B268" s="44" t="s">
        <v>136</v>
      </c>
      <c r="C268" s="44" t="s">
        <v>139</v>
      </c>
      <c r="D268" s="44" t="s">
        <v>138</v>
      </c>
      <c r="E268" s="44">
        <v>52.7667</v>
      </c>
      <c r="F268" s="44">
        <v>3</v>
      </c>
      <c r="G268" s="44">
        <v>4112</v>
      </c>
    </row>
    <row r="269" spans="1:7" x14ac:dyDescent="0.25">
      <c r="A269" s="52" t="s">
        <v>137</v>
      </c>
      <c r="B269" s="44"/>
      <c r="C269" s="44" t="s">
        <v>139</v>
      </c>
      <c r="D269" s="44" t="s">
        <v>138</v>
      </c>
      <c r="E269" s="44"/>
      <c r="F269" s="44"/>
      <c r="G269" s="44"/>
    </row>
    <row r="270" spans="1:7" x14ac:dyDescent="0.25">
      <c r="A270" s="52" t="s">
        <v>137</v>
      </c>
      <c r="B270" s="44" t="s">
        <v>141</v>
      </c>
      <c r="C270" s="44" t="s">
        <v>139</v>
      </c>
      <c r="D270" s="44" t="s">
        <v>138</v>
      </c>
      <c r="E270" s="44">
        <v>52.6</v>
      </c>
      <c r="F270" s="44">
        <v>3</v>
      </c>
      <c r="G270" s="44">
        <v>4102</v>
      </c>
    </row>
    <row r="271" spans="1:7" x14ac:dyDescent="0.25">
      <c r="A271" s="52" t="s">
        <v>137</v>
      </c>
      <c r="B271" s="44" t="s">
        <v>141</v>
      </c>
      <c r="C271" s="44" t="s">
        <v>139</v>
      </c>
      <c r="D271" s="44" t="s">
        <v>138</v>
      </c>
      <c r="E271" s="44"/>
      <c r="F271" s="44"/>
      <c r="G271" s="44"/>
    </row>
    <row r="272" spans="1:7" x14ac:dyDescent="0.25">
      <c r="A272" s="52" t="s">
        <v>137</v>
      </c>
      <c r="B272" s="44" t="s">
        <v>141</v>
      </c>
      <c r="C272" s="44" t="s">
        <v>139</v>
      </c>
      <c r="D272" s="44" t="s">
        <v>138</v>
      </c>
      <c r="E272" s="44">
        <v>52.6</v>
      </c>
      <c r="F272" s="44">
        <v>3</v>
      </c>
      <c r="G272" s="44">
        <v>4107</v>
      </c>
    </row>
    <row r="273" spans="1:7" x14ac:dyDescent="0.25">
      <c r="A273" s="52" t="s">
        <v>137</v>
      </c>
      <c r="B273" s="44" t="s">
        <v>141</v>
      </c>
      <c r="C273" s="44" t="s">
        <v>139</v>
      </c>
      <c r="D273" s="44" t="s">
        <v>138</v>
      </c>
      <c r="E273" s="44"/>
      <c r="F273" s="44"/>
      <c r="G273" s="44"/>
    </row>
    <row r="274" spans="1:7" x14ac:dyDescent="0.25">
      <c r="A274" s="52" t="s">
        <v>137</v>
      </c>
      <c r="B274" s="44" t="s">
        <v>141</v>
      </c>
      <c r="C274" s="44" t="s">
        <v>139</v>
      </c>
      <c r="D274" s="44" t="s">
        <v>138</v>
      </c>
      <c r="E274" s="44">
        <v>52.533299999999997</v>
      </c>
      <c r="F274" s="44">
        <v>3</v>
      </c>
      <c r="G274" s="44">
        <v>4113</v>
      </c>
    </row>
    <row r="275" spans="1:7" x14ac:dyDescent="0.25">
      <c r="A275" s="52" t="s">
        <v>137</v>
      </c>
      <c r="B275" s="44" t="s">
        <v>141</v>
      </c>
      <c r="C275" s="44" t="s">
        <v>139</v>
      </c>
      <c r="D275" s="44" t="s">
        <v>138</v>
      </c>
      <c r="E275" s="44"/>
      <c r="F275" s="44"/>
      <c r="G275" s="44"/>
    </row>
    <row r="276" spans="1:7" x14ac:dyDescent="0.25">
      <c r="A276" s="52" t="s">
        <v>137</v>
      </c>
      <c r="B276" s="44" t="s">
        <v>141</v>
      </c>
      <c r="C276" s="44" t="s">
        <v>139</v>
      </c>
      <c r="D276" s="44" t="s">
        <v>138</v>
      </c>
      <c r="E276" s="44">
        <v>52.333300000000001</v>
      </c>
      <c r="F276" s="44">
        <v>3</v>
      </c>
      <c r="G276" s="44">
        <v>4108</v>
      </c>
    </row>
    <row r="277" spans="1:7" x14ac:dyDescent="0.25">
      <c r="A277" s="52"/>
      <c r="B277" s="44" t="s">
        <v>141</v>
      </c>
      <c r="C277" s="44" t="s">
        <v>139</v>
      </c>
      <c r="D277" s="44" t="s">
        <v>138</v>
      </c>
      <c r="E277" s="44"/>
      <c r="F277" s="44"/>
      <c r="G277" s="44"/>
    </row>
    <row r="278" spans="1:7" x14ac:dyDescent="0.25">
      <c r="A278" s="52" t="s">
        <v>142</v>
      </c>
      <c r="B278" s="44" t="s">
        <v>141</v>
      </c>
      <c r="C278" s="44" t="s">
        <v>139</v>
      </c>
      <c r="D278" s="44" t="s">
        <v>138</v>
      </c>
      <c r="E278" s="44">
        <v>52.066699999999997</v>
      </c>
      <c r="F278" s="44">
        <v>3</v>
      </c>
      <c r="G278" s="44">
        <v>4114</v>
      </c>
    </row>
    <row r="279" spans="1:7" x14ac:dyDescent="0.25">
      <c r="A279" s="52" t="s">
        <v>142</v>
      </c>
      <c r="B279" s="44" t="s">
        <v>141</v>
      </c>
      <c r="C279" s="44" t="s">
        <v>139</v>
      </c>
      <c r="D279" s="44" t="s">
        <v>138</v>
      </c>
      <c r="E279" s="44"/>
      <c r="F279" s="44"/>
      <c r="G279" s="44"/>
    </row>
    <row r="280" spans="1:7" x14ac:dyDescent="0.25">
      <c r="A280" s="52" t="s">
        <v>142</v>
      </c>
      <c r="B280" s="44" t="s">
        <v>141</v>
      </c>
      <c r="C280" s="44" t="s">
        <v>139</v>
      </c>
      <c r="D280" s="44" t="s">
        <v>138</v>
      </c>
      <c r="E280" s="44">
        <v>52.033299999999997</v>
      </c>
      <c r="F280" s="44">
        <v>3</v>
      </c>
      <c r="G280" s="44">
        <v>4106</v>
      </c>
    </row>
    <row r="281" spans="1:7" x14ac:dyDescent="0.25">
      <c r="A281" s="52" t="s">
        <v>142</v>
      </c>
      <c r="B281" s="44" t="s">
        <v>141</v>
      </c>
      <c r="C281" s="44" t="s">
        <v>139</v>
      </c>
      <c r="D281" s="44" t="s">
        <v>138</v>
      </c>
      <c r="E281" s="44"/>
      <c r="F281" s="44"/>
      <c r="G281" s="44"/>
    </row>
    <row r="282" spans="1:7" x14ac:dyDescent="0.25">
      <c r="A282" s="52" t="s">
        <v>142</v>
      </c>
      <c r="B282" s="44" t="s">
        <v>141</v>
      </c>
      <c r="C282" s="44" t="s">
        <v>139</v>
      </c>
      <c r="D282" s="44" t="s">
        <v>138</v>
      </c>
      <c r="E282" s="44">
        <v>52</v>
      </c>
      <c r="F282" s="44">
        <v>3</v>
      </c>
      <c r="G282" s="44">
        <v>4110</v>
      </c>
    </row>
    <row r="283" spans="1:7" x14ac:dyDescent="0.25">
      <c r="A283" s="52" t="s">
        <v>142</v>
      </c>
      <c r="B283" s="44" t="s">
        <v>141</v>
      </c>
      <c r="C283" s="44" t="s">
        <v>139</v>
      </c>
      <c r="D283" s="44" t="s">
        <v>138</v>
      </c>
      <c r="E283" s="44"/>
      <c r="F283" s="44"/>
      <c r="G283" s="44"/>
    </row>
    <row r="284" spans="1:7" x14ac:dyDescent="0.25">
      <c r="A284" s="52" t="s">
        <v>142</v>
      </c>
      <c r="B284" s="44" t="s">
        <v>141</v>
      </c>
      <c r="C284" s="44" t="s">
        <v>139</v>
      </c>
      <c r="D284" s="44" t="s">
        <v>138</v>
      </c>
      <c r="E284" s="44">
        <v>51.866700000000002</v>
      </c>
      <c r="F284" s="44">
        <v>3</v>
      </c>
      <c r="G284" s="44">
        <v>4119</v>
      </c>
    </row>
    <row r="285" spans="1:7" x14ac:dyDescent="0.25">
      <c r="A285" s="52" t="s">
        <v>142</v>
      </c>
      <c r="B285" s="44" t="s">
        <v>141</v>
      </c>
      <c r="C285" s="44" t="s">
        <v>139</v>
      </c>
      <c r="D285" s="44"/>
      <c r="E285" s="44"/>
      <c r="F285" s="44"/>
      <c r="G285" s="44"/>
    </row>
    <row r="286" spans="1:7" x14ac:dyDescent="0.25">
      <c r="A286" s="52" t="s">
        <v>142</v>
      </c>
      <c r="B286" s="44" t="s">
        <v>141</v>
      </c>
      <c r="C286" s="44" t="s">
        <v>139</v>
      </c>
      <c r="D286" s="44"/>
      <c r="E286" s="44">
        <v>51.7667</v>
      </c>
      <c r="F286" s="44">
        <v>3</v>
      </c>
      <c r="G286" s="44">
        <v>4115</v>
      </c>
    </row>
    <row r="287" spans="1:7" x14ac:dyDescent="0.25">
      <c r="A287" s="52" t="s">
        <v>142</v>
      </c>
      <c r="B287" s="44" t="s">
        <v>141</v>
      </c>
      <c r="C287" s="44"/>
      <c r="D287" s="44"/>
      <c r="E287" s="44"/>
      <c r="F287" s="44"/>
      <c r="G287" s="44"/>
    </row>
    <row r="288" spans="1:7" x14ac:dyDescent="0.25">
      <c r="A288" s="52" t="s">
        <v>142</v>
      </c>
      <c r="B288" s="44" t="s">
        <v>141</v>
      </c>
      <c r="C288" s="44"/>
      <c r="D288" s="44"/>
      <c r="E288" s="44">
        <v>51.466700000000003</v>
      </c>
      <c r="F288" s="44">
        <v>3</v>
      </c>
      <c r="G288" s="44">
        <v>4122</v>
      </c>
    </row>
    <row r="289" spans="1:7" x14ac:dyDescent="0.25">
      <c r="A289" s="52" t="s">
        <v>142</v>
      </c>
      <c r="B289" s="44"/>
      <c r="C289" s="44"/>
      <c r="D289" s="44"/>
      <c r="E289" s="44"/>
      <c r="F289" s="44"/>
      <c r="G289" s="44"/>
    </row>
    <row r="290" spans="1:7" x14ac:dyDescent="0.25">
      <c r="A290" s="52" t="s">
        <v>142</v>
      </c>
      <c r="B290" s="44"/>
      <c r="C290" s="44"/>
      <c r="D290" s="44"/>
      <c r="E290" s="44">
        <v>50.966700000000003</v>
      </c>
      <c r="F290" s="44">
        <v>3</v>
      </c>
      <c r="G290" s="44">
        <v>4121</v>
      </c>
    </row>
    <row r="291" spans="1:7" x14ac:dyDescent="0.25">
      <c r="A291" s="48"/>
    </row>
    <row r="292" spans="1:7" x14ac:dyDescent="0.25">
      <c r="A292" s="48"/>
    </row>
    <row r="294" spans="1:7" x14ac:dyDescent="0.25">
      <c r="A294" s="49"/>
    </row>
    <row r="295" spans="1:7" x14ac:dyDescent="0.25">
      <c r="A295" s="41" t="s">
        <v>92</v>
      </c>
    </row>
    <row r="296" spans="1:7" x14ac:dyDescent="0.25">
      <c r="A296" s="48"/>
    </row>
    <row r="297" spans="1:7" x14ac:dyDescent="0.25">
      <c r="A297" s="49" t="s">
        <v>93</v>
      </c>
    </row>
    <row r="298" spans="1:7" x14ac:dyDescent="0.25">
      <c r="A298" s="49" t="s">
        <v>143</v>
      </c>
    </row>
    <row r="299" spans="1:7" ht="15.75" thickBot="1" x14ac:dyDescent="0.3">
      <c r="A299" s="42"/>
    </row>
    <row r="300" spans="1:7" x14ac:dyDescent="0.25">
      <c r="A300" s="45" t="s">
        <v>87</v>
      </c>
      <c r="B300" s="47" t="s">
        <v>144</v>
      </c>
      <c r="C300" s="47" t="s">
        <v>145</v>
      </c>
      <c r="D300" s="47" t="s">
        <v>146</v>
      </c>
    </row>
    <row r="301" spans="1:7" x14ac:dyDescent="0.25">
      <c r="A301" s="46">
        <v>4101</v>
      </c>
      <c r="B301" s="44">
        <v>6.2566666700000004</v>
      </c>
      <c r="C301" s="44">
        <v>9.7066666999999995</v>
      </c>
      <c r="D301" s="44">
        <v>53.4</v>
      </c>
    </row>
    <row r="302" spans="1:7" x14ac:dyDescent="0.25">
      <c r="A302" s="46">
        <v>4102</v>
      </c>
      <c r="B302" s="44">
        <v>6.6633333300000004</v>
      </c>
      <c r="C302" s="44">
        <v>9.4266667000000002</v>
      </c>
      <c r="D302" s="44">
        <v>52.6</v>
      </c>
    </row>
    <row r="303" spans="1:7" x14ac:dyDescent="0.25">
      <c r="A303" s="46">
        <v>4103</v>
      </c>
      <c r="B303" s="44">
        <v>6.5433333300000003</v>
      </c>
      <c r="C303" s="44">
        <v>9.51</v>
      </c>
      <c r="D303" s="44">
        <v>52.966666699999998</v>
      </c>
    </row>
    <row r="304" spans="1:7" x14ac:dyDescent="0.25">
      <c r="A304" s="46">
        <v>4104</v>
      </c>
      <c r="B304" s="44">
        <v>5.76</v>
      </c>
      <c r="C304" s="44">
        <v>9.1966666999999998</v>
      </c>
      <c r="D304" s="44">
        <v>54.5</v>
      </c>
    </row>
    <row r="305" spans="1:4" x14ac:dyDescent="0.25">
      <c r="A305" s="46">
        <v>4105</v>
      </c>
      <c r="B305" s="44">
        <v>5.9066666699999999</v>
      </c>
      <c r="C305" s="44">
        <v>9.4233332999999995</v>
      </c>
      <c r="D305" s="44">
        <v>53.866666700000003</v>
      </c>
    </row>
    <row r="306" spans="1:4" x14ac:dyDescent="0.25">
      <c r="A306" s="46">
        <v>4106</v>
      </c>
      <c r="B306" s="44">
        <v>6.41</v>
      </c>
      <c r="C306" s="44">
        <v>9.6233333000000005</v>
      </c>
      <c r="D306" s="44">
        <v>52.033333300000002</v>
      </c>
    </row>
    <row r="307" spans="1:4" x14ac:dyDescent="0.25">
      <c r="A307" s="46">
        <v>4107</v>
      </c>
      <c r="B307" s="44">
        <v>5.34</v>
      </c>
      <c r="C307" s="44">
        <v>9.4833333</v>
      </c>
      <c r="D307" s="44">
        <v>52.6</v>
      </c>
    </row>
    <row r="308" spans="1:4" x14ac:dyDescent="0.25">
      <c r="A308" s="46">
        <v>4108</v>
      </c>
      <c r="B308" s="44">
        <v>5.97333333</v>
      </c>
      <c r="C308" s="44">
        <v>9.6066666999999999</v>
      </c>
      <c r="D308" s="44">
        <v>52.3333333</v>
      </c>
    </row>
    <row r="309" spans="1:4" x14ac:dyDescent="0.25">
      <c r="A309" s="46">
        <v>4109</v>
      </c>
      <c r="B309" s="44">
        <v>7.52</v>
      </c>
      <c r="C309" s="44">
        <v>9.9566666999999995</v>
      </c>
      <c r="D309" s="44">
        <v>54.1</v>
      </c>
    </row>
    <row r="310" spans="1:4" x14ac:dyDescent="0.25">
      <c r="A310" s="46">
        <v>4110</v>
      </c>
      <c r="B310" s="44">
        <v>6.76</v>
      </c>
      <c r="C310" s="44">
        <v>9.3566666999999999</v>
      </c>
      <c r="D310" s="44">
        <v>52</v>
      </c>
    </row>
    <row r="311" spans="1:4" x14ac:dyDescent="0.25">
      <c r="A311" s="46">
        <v>4111</v>
      </c>
      <c r="B311" s="44">
        <v>6.56666667</v>
      </c>
      <c r="C311" s="44">
        <v>9.8366667000000003</v>
      </c>
      <c r="D311" s="44">
        <v>52.966666699999998</v>
      </c>
    </row>
    <row r="312" spans="1:4" x14ac:dyDescent="0.25">
      <c r="A312" s="46">
        <v>4112</v>
      </c>
      <c r="B312" s="44">
        <v>5.42</v>
      </c>
      <c r="C312" s="44">
        <v>9.5833332999999996</v>
      </c>
      <c r="D312" s="44">
        <v>52.766666700000002</v>
      </c>
    </row>
    <row r="313" spans="1:4" x14ac:dyDescent="0.25">
      <c r="A313" s="46">
        <v>4113</v>
      </c>
      <c r="B313" s="44">
        <v>6.7466666699999998</v>
      </c>
      <c r="C313" s="44">
        <v>9.3333332999999996</v>
      </c>
      <c r="D313" s="44">
        <v>52.533333300000002</v>
      </c>
    </row>
    <row r="314" spans="1:4" x14ac:dyDescent="0.25">
      <c r="A314" s="46">
        <v>4114</v>
      </c>
      <c r="B314" s="44">
        <v>5.63</v>
      </c>
      <c r="C314" s="44">
        <v>8.67</v>
      </c>
      <c r="D314" s="44">
        <v>52.066666699999999</v>
      </c>
    </row>
    <row r="315" spans="1:4" x14ac:dyDescent="0.25">
      <c r="A315" s="46">
        <v>4115</v>
      </c>
      <c r="B315" s="44">
        <v>6.8333333300000003</v>
      </c>
      <c r="C315" s="44">
        <v>9.1199999999999992</v>
      </c>
      <c r="D315" s="44">
        <v>51.766666700000002</v>
      </c>
    </row>
    <row r="316" spans="1:4" x14ac:dyDescent="0.25">
      <c r="A316" s="46">
        <v>4116</v>
      </c>
      <c r="B316" s="44">
        <v>6.7466666699999998</v>
      </c>
      <c r="C316" s="44">
        <v>9.75</v>
      </c>
      <c r="D316" s="44">
        <v>55.433333300000001</v>
      </c>
    </row>
    <row r="317" spans="1:4" x14ac:dyDescent="0.25">
      <c r="A317" s="46">
        <v>4117</v>
      </c>
      <c r="B317" s="44">
        <v>7.3233333299999996</v>
      </c>
      <c r="C317" s="44">
        <v>10.1333333</v>
      </c>
      <c r="D317" s="44">
        <v>53.9</v>
      </c>
    </row>
    <row r="318" spans="1:4" x14ac:dyDescent="0.25">
      <c r="A318" s="46">
        <v>4118</v>
      </c>
      <c r="B318" s="44">
        <v>6.0333333299999996</v>
      </c>
      <c r="C318" s="44">
        <v>9.4600000000000009</v>
      </c>
      <c r="D318" s="44">
        <v>54.6666667</v>
      </c>
    </row>
    <row r="319" spans="1:4" x14ac:dyDescent="0.25">
      <c r="A319" s="46">
        <v>4119</v>
      </c>
      <c r="B319" s="44">
        <v>6.0333333299999996</v>
      </c>
      <c r="C319" s="44">
        <v>9.0399999999999991</v>
      </c>
      <c r="D319" s="44">
        <v>51.866666700000003</v>
      </c>
    </row>
    <row r="320" spans="1:4" x14ac:dyDescent="0.25">
      <c r="A320" s="46">
        <v>4120</v>
      </c>
      <c r="B320" s="44">
        <v>5.6666666699999997</v>
      </c>
      <c r="C320" s="44">
        <v>9.1866667</v>
      </c>
      <c r="D320" s="44">
        <v>53.9</v>
      </c>
    </row>
    <row r="321" spans="1:6" x14ac:dyDescent="0.25">
      <c r="A321" s="46">
        <v>4121</v>
      </c>
      <c r="B321" s="44">
        <v>6.47333333</v>
      </c>
      <c r="C321" s="44">
        <v>8.8466667000000001</v>
      </c>
      <c r="D321" s="44">
        <v>50.966666699999998</v>
      </c>
    </row>
    <row r="322" spans="1:6" x14ac:dyDescent="0.25">
      <c r="A322" s="46">
        <v>4122</v>
      </c>
      <c r="B322" s="44">
        <v>5.3433333300000001</v>
      </c>
      <c r="C322" s="44">
        <v>8.69</v>
      </c>
      <c r="D322" s="44">
        <v>51.466666699999998</v>
      </c>
    </row>
    <row r="323" spans="1:6" x14ac:dyDescent="0.25">
      <c r="A323" s="48"/>
    </row>
    <row r="324" spans="1:6" x14ac:dyDescent="0.25">
      <c r="A324" s="48"/>
    </row>
    <row r="326" spans="1:6" x14ac:dyDescent="0.25">
      <c r="A326" s="49"/>
    </row>
    <row r="327" spans="1:6" x14ac:dyDescent="0.25">
      <c r="A327" s="41" t="s">
        <v>92</v>
      </c>
    </row>
    <row r="328" spans="1:6" x14ac:dyDescent="0.25">
      <c r="A328" s="48"/>
    </row>
    <row r="329" spans="1:6" x14ac:dyDescent="0.25">
      <c r="A329" s="49" t="s">
        <v>93</v>
      </c>
    </row>
    <row r="330" spans="1:6" x14ac:dyDescent="0.25">
      <c r="A330" s="49"/>
    </row>
    <row r="331" spans="1:6" x14ac:dyDescent="0.25">
      <c r="A331" s="49" t="s">
        <v>147</v>
      </c>
    </row>
    <row r="332" spans="1:6" ht="15.75" thickBot="1" x14ac:dyDescent="0.3">
      <c r="A332" s="42"/>
    </row>
    <row r="333" spans="1:6" x14ac:dyDescent="0.25">
      <c r="A333" s="45" t="s">
        <v>107</v>
      </c>
      <c r="B333" s="47" t="s">
        <v>108</v>
      </c>
      <c r="C333" s="47" t="s">
        <v>70</v>
      </c>
      <c r="D333" s="47" t="s">
        <v>71</v>
      </c>
      <c r="E333" s="47" t="s">
        <v>72</v>
      </c>
      <c r="F333" s="47" t="s">
        <v>109</v>
      </c>
    </row>
    <row r="334" spans="1:6" x14ac:dyDescent="0.25">
      <c r="A334" s="46" t="s">
        <v>110</v>
      </c>
      <c r="B334" s="44">
        <v>23</v>
      </c>
      <c r="C334" s="44">
        <v>3.0031233799999999</v>
      </c>
      <c r="D334" s="44">
        <v>0.13057057999999999</v>
      </c>
      <c r="E334" s="44">
        <v>0.62</v>
      </c>
      <c r="F334" s="44">
        <v>0.89119999999999999</v>
      </c>
    </row>
    <row r="335" spans="1:6" x14ac:dyDescent="0.25">
      <c r="A335" s="46" t="s">
        <v>81</v>
      </c>
      <c r="B335" s="44">
        <v>41</v>
      </c>
      <c r="C335" s="44">
        <v>8.6808766199999994</v>
      </c>
      <c r="D335" s="44">
        <v>0.21172869999999999</v>
      </c>
      <c r="E335" s="44"/>
      <c r="F335" s="44"/>
    </row>
    <row r="336" spans="1:6" x14ac:dyDescent="0.25">
      <c r="A336" s="46" t="s">
        <v>111</v>
      </c>
      <c r="B336" s="44">
        <v>64</v>
      </c>
      <c r="C336" s="44">
        <v>11.683999999999999</v>
      </c>
      <c r="D336" s="44"/>
      <c r="E336" s="44"/>
      <c r="F336" s="44"/>
    </row>
    <row r="337" spans="1:6" ht="15.75" thickBot="1" x14ac:dyDescent="0.3">
      <c r="A337" s="42"/>
    </row>
    <row r="338" spans="1:6" x14ac:dyDescent="0.25">
      <c r="A338" s="45" t="s">
        <v>74</v>
      </c>
      <c r="B338" s="47" t="s">
        <v>75</v>
      </c>
      <c r="C338" s="47" t="s">
        <v>76</v>
      </c>
      <c r="D338" s="47" t="s">
        <v>148</v>
      </c>
    </row>
    <row r="339" spans="1:6" x14ac:dyDescent="0.25">
      <c r="A339" s="52">
        <v>0.25702900000000001</v>
      </c>
      <c r="B339" s="44">
        <v>4.7049070000000004</v>
      </c>
      <c r="C339" s="44">
        <v>0.46013999999999999</v>
      </c>
      <c r="D339" s="44">
        <v>9.7799999999999994</v>
      </c>
    </row>
    <row r="340" spans="1:6" ht="15.75" thickBot="1" x14ac:dyDescent="0.3">
      <c r="A340" s="42"/>
    </row>
    <row r="341" spans="1:6" x14ac:dyDescent="0.25">
      <c r="A341" s="45" t="s">
        <v>107</v>
      </c>
      <c r="B341" s="47" t="s">
        <v>108</v>
      </c>
      <c r="C341" s="47" t="s">
        <v>113</v>
      </c>
      <c r="D341" s="47" t="s">
        <v>71</v>
      </c>
      <c r="E341" s="47" t="s">
        <v>72</v>
      </c>
      <c r="F341" s="47" t="s">
        <v>109</v>
      </c>
    </row>
    <row r="342" spans="1:6" x14ac:dyDescent="0.25">
      <c r="A342" s="46" t="s">
        <v>83</v>
      </c>
      <c r="B342" s="44">
        <v>2</v>
      </c>
      <c r="C342" s="44">
        <v>6.5450220000000003E-2</v>
      </c>
      <c r="D342" s="44">
        <v>3.2725110000000002E-2</v>
      </c>
      <c r="E342" s="44">
        <v>0.15</v>
      </c>
      <c r="F342" s="44">
        <v>0.85729999999999995</v>
      </c>
    </row>
    <row r="343" spans="1:6" x14ac:dyDescent="0.25">
      <c r="A343" s="46" t="s">
        <v>87</v>
      </c>
      <c r="B343" s="44">
        <v>21</v>
      </c>
      <c r="C343" s="44">
        <v>2.9376731600000001</v>
      </c>
      <c r="D343" s="44">
        <v>0.13988919999999999</v>
      </c>
      <c r="E343" s="44">
        <v>0.66</v>
      </c>
      <c r="F343" s="44">
        <v>0.84499999999999997</v>
      </c>
    </row>
    <row r="344" spans="1:6" ht="15.75" thickBot="1" x14ac:dyDescent="0.3">
      <c r="A344" s="42"/>
    </row>
    <row r="345" spans="1:6" x14ac:dyDescent="0.25">
      <c r="A345" s="45" t="s">
        <v>107</v>
      </c>
      <c r="B345" s="47" t="s">
        <v>108</v>
      </c>
      <c r="C345" s="47" t="s">
        <v>114</v>
      </c>
      <c r="D345" s="47" t="s">
        <v>71</v>
      </c>
      <c r="E345" s="47" t="s">
        <v>72</v>
      </c>
      <c r="F345" s="47" t="s">
        <v>109</v>
      </c>
    </row>
    <row r="346" spans="1:6" x14ac:dyDescent="0.25">
      <c r="A346" s="46" t="s">
        <v>83</v>
      </c>
      <c r="B346" s="44">
        <v>2</v>
      </c>
      <c r="C346" s="44">
        <v>6.4123379999999994E-2</v>
      </c>
      <c r="D346" s="44">
        <v>3.2061689999999997E-2</v>
      </c>
      <c r="E346" s="44">
        <v>0.15</v>
      </c>
      <c r="F346" s="44">
        <v>0.86</v>
      </c>
    </row>
    <row r="347" spans="1:6" x14ac:dyDescent="0.25">
      <c r="A347" s="46" t="s">
        <v>87</v>
      </c>
      <c r="B347" s="44">
        <v>21</v>
      </c>
      <c r="C347" s="44">
        <v>2.9376731600000001</v>
      </c>
      <c r="D347" s="44">
        <v>0.13988919999999999</v>
      </c>
      <c r="E347" s="44">
        <v>0.66</v>
      </c>
      <c r="F347" s="44">
        <v>0.84499999999999997</v>
      </c>
    </row>
    <row r="348" spans="1:6" x14ac:dyDescent="0.25">
      <c r="A348" s="48"/>
    </row>
    <row r="349" spans="1:6" x14ac:dyDescent="0.25">
      <c r="A349" s="48"/>
    </row>
    <row r="351" spans="1:6" x14ac:dyDescent="0.25">
      <c r="A351" s="49"/>
    </row>
    <row r="352" spans="1:6" x14ac:dyDescent="0.25">
      <c r="A352" s="41" t="s">
        <v>92</v>
      </c>
    </row>
    <row r="353" spans="1:6" x14ac:dyDescent="0.25">
      <c r="A353" s="48"/>
    </row>
    <row r="354" spans="1:6" x14ac:dyDescent="0.25">
      <c r="A354" s="49" t="s">
        <v>93</v>
      </c>
    </row>
    <row r="355" spans="1:6" x14ac:dyDescent="0.25">
      <c r="A355" s="49"/>
    </row>
    <row r="356" spans="1:6" x14ac:dyDescent="0.25">
      <c r="A356" s="49" t="s">
        <v>149</v>
      </c>
    </row>
    <row r="357" spans="1:6" ht="15.75" thickBot="1" x14ac:dyDescent="0.3">
      <c r="A357" s="42"/>
    </row>
    <row r="358" spans="1:6" x14ac:dyDescent="0.25">
      <c r="A358" s="45" t="s">
        <v>107</v>
      </c>
      <c r="B358" s="47" t="s">
        <v>108</v>
      </c>
      <c r="C358" s="47" t="s">
        <v>70</v>
      </c>
      <c r="D358" s="47" t="s">
        <v>71</v>
      </c>
      <c r="E358" s="47" t="s">
        <v>72</v>
      </c>
      <c r="F358" s="47" t="s">
        <v>109</v>
      </c>
    </row>
    <row r="359" spans="1:6" x14ac:dyDescent="0.25">
      <c r="A359" s="46" t="s">
        <v>110</v>
      </c>
      <c r="B359" s="44">
        <v>23</v>
      </c>
      <c r="C359" s="44">
        <v>28.122941059999999</v>
      </c>
      <c r="D359" s="44">
        <v>1.2227365699999999</v>
      </c>
      <c r="E359" s="44">
        <v>2.0099999999999998</v>
      </c>
      <c r="F359" s="44">
        <v>2.5499999999999998E-2</v>
      </c>
    </row>
    <row r="360" spans="1:6" x14ac:dyDescent="0.25">
      <c r="A360" s="46" t="s">
        <v>81</v>
      </c>
      <c r="B360" s="44">
        <v>41</v>
      </c>
      <c r="C360" s="44">
        <v>25.002597399999999</v>
      </c>
      <c r="D360" s="44">
        <v>0.60981945000000004</v>
      </c>
      <c r="E360" s="44"/>
      <c r="F360" s="44"/>
    </row>
    <row r="361" spans="1:6" x14ac:dyDescent="0.25">
      <c r="A361" s="46" t="s">
        <v>111</v>
      </c>
      <c r="B361" s="44">
        <v>64</v>
      </c>
      <c r="C361" s="44">
        <v>53.125538460000001</v>
      </c>
      <c r="D361" s="44"/>
      <c r="E361" s="44"/>
      <c r="F361" s="44"/>
    </row>
    <row r="362" spans="1:6" ht="15.75" thickBot="1" x14ac:dyDescent="0.3">
      <c r="A362" s="42"/>
    </row>
    <row r="363" spans="1:6" x14ac:dyDescent="0.25">
      <c r="A363" s="45" t="s">
        <v>74</v>
      </c>
      <c r="B363" s="47" t="s">
        <v>75</v>
      </c>
      <c r="C363" s="47" t="s">
        <v>76</v>
      </c>
      <c r="D363" s="47" t="s">
        <v>150</v>
      </c>
    </row>
    <row r="364" spans="1:6" x14ac:dyDescent="0.25">
      <c r="A364" s="52">
        <v>0.52936799999999995</v>
      </c>
      <c r="B364" s="44">
        <v>6.3109669999999998</v>
      </c>
      <c r="C364" s="44">
        <v>0.78090899999999996</v>
      </c>
      <c r="D364" s="44">
        <v>12.373849999999999</v>
      </c>
    </row>
    <row r="365" spans="1:6" ht="15.75" thickBot="1" x14ac:dyDescent="0.3">
      <c r="A365" s="42"/>
    </row>
    <row r="366" spans="1:6" x14ac:dyDescent="0.25">
      <c r="A366" s="45" t="s">
        <v>107</v>
      </c>
      <c r="B366" s="47" t="s">
        <v>108</v>
      </c>
      <c r="C366" s="47" t="s">
        <v>113</v>
      </c>
      <c r="D366" s="47" t="s">
        <v>71</v>
      </c>
      <c r="E366" s="47" t="s">
        <v>72</v>
      </c>
      <c r="F366" s="47" t="s">
        <v>109</v>
      </c>
    </row>
    <row r="367" spans="1:6" x14ac:dyDescent="0.25">
      <c r="A367" s="46" t="s">
        <v>83</v>
      </c>
      <c r="B367" s="44">
        <v>2</v>
      </c>
      <c r="C367" s="44">
        <v>2.1972267699999999</v>
      </c>
      <c r="D367" s="44">
        <v>1.0986133899999999</v>
      </c>
      <c r="E367" s="44">
        <v>1.8</v>
      </c>
      <c r="F367" s="44">
        <v>0.1779</v>
      </c>
    </row>
    <row r="368" spans="1:6" x14ac:dyDescent="0.25">
      <c r="A368" s="46" t="s">
        <v>87</v>
      </c>
      <c r="B368" s="44">
        <v>21</v>
      </c>
      <c r="C368" s="44">
        <v>25.925714289999998</v>
      </c>
      <c r="D368" s="44">
        <v>1.23455782</v>
      </c>
      <c r="E368" s="44">
        <v>2.02</v>
      </c>
      <c r="F368" s="44">
        <v>2.64E-2</v>
      </c>
    </row>
    <row r="369" spans="1:6" ht="15.75" thickBot="1" x14ac:dyDescent="0.3">
      <c r="A369" s="42"/>
    </row>
    <row r="370" spans="1:6" x14ac:dyDescent="0.25">
      <c r="A370" s="45" t="s">
        <v>107</v>
      </c>
      <c r="B370" s="47" t="s">
        <v>108</v>
      </c>
      <c r="C370" s="47" t="s">
        <v>114</v>
      </c>
      <c r="D370" s="47" t="s">
        <v>71</v>
      </c>
      <c r="E370" s="47" t="s">
        <v>72</v>
      </c>
      <c r="F370" s="47" t="s">
        <v>109</v>
      </c>
    </row>
    <row r="371" spans="1:6" x14ac:dyDescent="0.25">
      <c r="A371" s="46" t="s">
        <v>83</v>
      </c>
      <c r="B371" s="44">
        <v>2</v>
      </c>
      <c r="C371" s="44">
        <v>2.0974026000000001</v>
      </c>
      <c r="D371" s="44">
        <v>1.0487013000000001</v>
      </c>
      <c r="E371" s="44">
        <v>1.72</v>
      </c>
      <c r="F371" s="44">
        <v>0.1918</v>
      </c>
    </row>
    <row r="372" spans="1:6" x14ac:dyDescent="0.25">
      <c r="A372" s="46" t="s">
        <v>87</v>
      </c>
      <c r="B372" s="44">
        <v>21</v>
      </c>
      <c r="C372" s="44">
        <v>25.925714289999998</v>
      </c>
      <c r="D372" s="44">
        <v>1.23455782</v>
      </c>
      <c r="E372" s="44">
        <v>2.02</v>
      </c>
      <c r="F372" s="44">
        <v>2.64E-2</v>
      </c>
    </row>
    <row r="373" spans="1:6" x14ac:dyDescent="0.25">
      <c r="A373" s="48"/>
    </row>
    <row r="374" spans="1:6" x14ac:dyDescent="0.25">
      <c r="A374" s="48"/>
    </row>
    <row r="376" spans="1:6" x14ac:dyDescent="0.25">
      <c r="A376" s="49"/>
    </row>
    <row r="377" spans="1:6" x14ac:dyDescent="0.25">
      <c r="A377" s="41" t="s">
        <v>92</v>
      </c>
    </row>
    <row r="378" spans="1:6" x14ac:dyDescent="0.25">
      <c r="A378" s="48"/>
    </row>
    <row r="379" spans="1:6" x14ac:dyDescent="0.25">
      <c r="A379" s="49" t="s">
        <v>93</v>
      </c>
    </row>
    <row r="380" spans="1:6" x14ac:dyDescent="0.25">
      <c r="A380" s="49"/>
    </row>
    <row r="381" spans="1:6" x14ac:dyDescent="0.25">
      <c r="A381" s="49" t="s">
        <v>151</v>
      </c>
    </row>
    <row r="382" spans="1:6" ht="15.75" thickBot="1" x14ac:dyDescent="0.3">
      <c r="A382" s="42"/>
    </row>
    <row r="383" spans="1:6" x14ac:dyDescent="0.25">
      <c r="A383" s="45" t="s">
        <v>107</v>
      </c>
      <c r="B383" s="47" t="s">
        <v>108</v>
      </c>
      <c r="C383" s="47" t="s">
        <v>70</v>
      </c>
      <c r="D383" s="47" t="s">
        <v>71</v>
      </c>
      <c r="E383" s="47" t="s">
        <v>72</v>
      </c>
      <c r="F383" s="47" t="s">
        <v>109</v>
      </c>
    </row>
    <row r="384" spans="1:6" x14ac:dyDescent="0.25">
      <c r="A384" s="46" t="s">
        <v>110</v>
      </c>
      <c r="B384" s="44">
        <v>23</v>
      </c>
      <c r="C384" s="44">
        <v>17.131496949999999</v>
      </c>
      <c r="D384" s="44">
        <v>0.74484768999999995</v>
      </c>
      <c r="E384" s="44">
        <v>1.19</v>
      </c>
      <c r="F384" s="44">
        <v>0.30780000000000002</v>
      </c>
    </row>
    <row r="385" spans="1:6" x14ac:dyDescent="0.25">
      <c r="A385" s="46" t="s">
        <v>81</v>
      </c>
      <c r="B385" s="44">
        <v>41</v>
      </c>
      <c r="C385" s="44">
        <v>25.706349209999999</v>
      </c>
      <c r="D385" s="44">
        <v>0.62698412999999997</v>
      </c>
      <c r="E385" s="44"/>
      <c r="F385" s="44"/>
    </row>
    <row r="386" spans="1:6" x14ac:dyDescent="0.25">
      <c r="A386" s="46" t="s">
        <v>111</v>
      </c>
      <c r="B386" s="44">
        <v>64</v>
      </c>
      <c r="C386" s="44">
        <v>42.837846149999997</v>
      </c>
      <c r="D386" s="44"/>
      <c r="E386" s="44"/>
      <c r="F386" s="44"/>
    </row>
    <row r="387" spans="1:6" ht="15.75" thickBot="1" x14ac:dyDescent="0.3">
      <c r="A387" s="42"/>
    </row>
    <row r="388" spans="1:6" x14ac:dyDescent="0.25">
      <c r="A388" s="45" t="s">
        <v>74</v>
      </c>
      <c r="B388" s="47" t="s">
        <v>75</v>
      </c>
      <c r="C388" s="47" t="s">
        <v>76</v>
      </c>
      <c r="D388" s="47" t="s">
        <v>152</v>
      </c>
    </row>
    <row r="389" spans="1:6" x14ac:dyDescent="0.25">
      <c r="A389" s="52">
        <v>0.39991500000000002</v>
      </c>
      <c r="B389" s="44">
        <v>1.4550639999999999</v>
      </c>
      <c r="C389" s="44">
        <v>0.79182300000000005</v>
      </c>
      <c r="D389" s="44">
        <v>54.418460000000003</v>
      </c>
    </row>
    <row r="390" spans="1:6" ht="15.75" thickBot="1" x14ac:dyDescent="0.3">
      <c r="A390" s="42"/>
    </row>
    <row r="391" spans="1:6" x14ac:dyDescent="0.25">
      <c r="A391" s="45" t="s">
        <v>107</v>
      </c>
      <c r="B391" s="47" t="s">
        <v>108</v>
      </c>
      <c r="C391" s="47" t="s">
        <v>113</v>
      </c>
      <c r="D391" s="47" t="s">
        <v>71</v>
      </c>
      <c r="E391" s="47" t="s">
        <v>72</v>
      </c>
      <c r="F391" s="47" t="s">
        <v>109</v>
      </c>
    </row>
    <row r="392" spans="1:6" x14ac:dyDescent="0.25">
      <c r="A392" s="46" t="s">
        <v>83</v>
      </c>
      <c r="B392" s="44">
        <v>2</v>
      </c>
      <c r="C392" s="44">
        <v>0.34429637000000002</v>
      </c>
      <c r="D392" s="44">
        <v>0.17214819000000001</v>
      </c>
      <c r="E392" s="44">
        <v>0.27</v>
      </c>
      <c r="F392" s="44">
        <v>0.76129999999999998</v>
      </c>
    </row>
    <row r="393" spans="1:6" x14ac:dyDescent="0.25">
      <c r="A393" s="46" t="s">
        <v>87</v>
      </c>
      <c r="B393" s="44">
        <v>21</v>
      </c>
      <c r="C393" s="44">
        <v>16.78720058</v>
      </c>
      <c r="D393" s="44">
        <v>0.7993905</v>
      </c>
      <c r="E393" s="44">
        <v>1.27</v>
      </c>
      <c r="F393" s="44">
        <v>0.2472</v>
      </c>
    </row>
    <row r="394" spans="1:6" ht="15.75" thickBot="1" x14ac:dyDescent="0.3">
      <c r="A394" s="42"/>
    </row>
    <row r="395" spans="1:6" x14ac:dyDescent="0.25">
      <c r="A395" s="45" t="s">
        <v>107</v>
      </c>
      <c r="B395" s="47" t="s">
        <v>108</v>
      </c>
      <c r="C395" s="47" t="s">
        <v>114</v>
      </c>
      <c r="D395" s="47" t="s">
        <v>71</v>
      </c>
      <c r="E395" s="47" t="s">
        <v>72</v>
      </c>
      <c r="F395" s="47" t="s">
        <v>109</v>
      </c>
    </row>
    <row r="396" spans="1:6" x14ac:dyDescent="0.25">
      <c r="A396" s="46" t="s">
        <v>83</v>
      </c>
      <c r="B396" s="44">
        <v>2</v>
      </c>
      <c r="C396" s="44">
        <v>0.12698413</v>
      </c>
      <c r="D396" s="44">
        <v>6.3492060000000003E-2</v>
      </c>
      <c r="E396" s="44">
        <v>0.1</v>
      </c>
      <c r="F396" s="44">
        <v>0.90390000000000004</v>
      </c>
    </row>
    <row r="397" spans="1:6" x14ac:dyDescent="0.25">
      <c r="A397" s="46" t="s">
        <v>87</v>
      </c>
      <c r="B397" s="44">
        <v>21</v>
      </c>
      <c r="C397" s="44">
        <v>16.78720058</v>
      </c>
      <c r="D397" s="44">
        <v>0.7993905</v>
      </c>
      <c r="E397" s="44">
        <v>1.27</v>
      </c>
      <c r="F397" s="44">
        <v>0.2472</v>
      </c>
    </row>
    <row r="398" spans="1:6" x14ac:dyDescent="0.25">
      <c r="A398" s="48"/>
    </row>
    <row r="399" spans="1:6" x14ac:dyDescent="0.25">
      <c r="A399" s="48"/>
    </row>
    <row r="401" spans="1:6" x14ac:dyDescent="0.25">
      <c r="A401" s="49"/>
    </row>
    <row r="402" spans="1:6" x14ac:dyDescent="0.25">
      <c r="A402" s="41" t="s">
        <v>92</v>
      </c>
    </row>
    <row r="403" spans="1:6" x14ac:dyDescent="0.25">
      <c r="A403" s="48"/>
    </row>
    <row r="404" spans="1:6" x14ac:dyDescent="0.25">
      <c r="A404" s="49" t="s">
        <v>93</v>
      </c>
    </row>
    <row r="405" spans="1:6" x14ac:dyDescent="0.25">
      <c r="A405" s="49"/>
    </row>
    <row r="406" spans="1:6" x14ac:dyDescent="0.25">
      <c r="A406" s="49" t="s">
        <v>153</v>
      </c>
    </row>
    <row r="407" spans="1:6" ht="15.75" thickBot="1" x14ac:dyDescent="0.3">
      <c r="A407" s="42"/>
    </row>
    <row r="408" spans="1:6" x14ac:dyDescent="0.25">
      <c r="A408" s="45" t="s">
        <v>107</v>
      </c>
      <c r="B408" s="47" t="s">
        <v>108</v>
      </c>
      <c r="C408" s="47" t="s">
        <v>70</v>
      </c>
      <c r="D408" s="47" t="s">
        <v>71</v>
      </c>
      <c r="E408" s="47" t="s">
        <v>72</v>
      </c>
      <c r="F408" s="47" t="s">
        <v>109</v>
      </c>
    </row>
    <row r="409" spans="1:6" x14ac:dyDescent="0.25">
      <c r="A409" s="46" t="s">
        <v>110</v>
      </c>
      <c r="B409" s="44">
        <v>23</v>
      </c>
      <c r="C409" s="44">
        <v>7422.9471199999998</v>
      </c>
      <c r="D409" s="44">
        <v>322.73683</v>
      </c>
      <c r="E409" s="44">
        <v>1.19</v>
      </c>
      <c r="F409" s="44">
        <v>0.30669999999999997</v>
      </c>
    </row>
    <row r="410" spans="1:6" x14ac:dyDescent="0.25">
      <c r="A410" s="46" t="s">
        <v>81</v>
      </c>
      <c r="B410" s="44">
        <v>41</v>
      </c>
      <c r="C410" s="44">
        <v>11124.56472</v>
      </c>
      <c r="D410" s="44">
        <v>271.33085</v>
      </c>
      <c r="E410" s="44"/>
      <c r="F410" s="44"/>
    </row>
    <row r="411" spans="1:6" x14ac:dyDescent="0.25">
      <c r="A411" s="46" t="s">
        <v>111</v>
      </c>
      <c r="B411" s="44">
        <v>64</v>
      </c>
      <c r="C411" s="44">
        <v>18547.511839999999</v>
      </c>
      <c r="D411" s="44"/>
      <c r="E411" s="44"/>
      <c r="F411" s="44"/>
    </row>
    <row r="412" spans="1:6" ht="15.75" thickBot="1" x14ac:dyDescent="0.3">
      <c r="A412" s="42"/>
    </row>
    <row r="413" spans="1:6" x14ac:dyDescent="0.25">
      <c r="A413" s="45" t="s">
        <v>74</v>
      </c>
      <c r="B413" s="47" t="s">
        <v>75</v>
      </c>
      <c r="C413" s="47" t="s">
        <v>76</v>
      </c>
      <c r="D413" s="47" t="s">
        <v>154</v>
      </c>
    </row>
    <row r="414" spans="1:6" x14ac:dyDescent="0.25">
      <c r="A414" s="52">
        <v>0.40021299999999999</v>
      </c>
      <c r="B414" s="44">
        <v>16.460509999999999</v>
      </c>
      <c r="C414" s="44">
        <v>16.47212</v>
      </c>
      <c r="D414" s="44">
        <v>100.0706</v>
      </c>
    </row>
    <row r="415" spans="1:6" ht="15.75" thickBot="1" x14ac:dyDescent="0.3">
      <c r="A415" s="42"/>
    </row>
    <row r="416" spans="1:6" x14ac:dyDescent="0.25">
      <c r="A416" s="45" t="s">
        <v>107</v>
      </c>
      <c r="B416" s="47" t="s">
        <v>108</v>
      </c>
      <c r="C416" s="47" t="s">
        <v>113</v>
      </c>
      <c r="D416" s="47" t="s">
        <v>71</v>
      </c>
      <c r="E416" s="47" t="s">
        <v>72</v>
      </c>
      <c r="F416" s="47" t="s">
        <v>109</v>
      </c>
    </row>
    <row r="417" spans="1:6" x14ac:dyDescent="0.25">
      <c r="A417" s="46" t="s">
        <v>83</v>
      </c>
      <c r="B417" s="44">
        <v>2</v>
      </c>
      <c r="C417" s="44">
        <v>1221.5343909999999</v>
      </c>
      <c r="D417" s="44">
        <v>610.76719500000002</v>
      </c>
      <c r="E417" s="44">
        <v>2.25</v>
      </c>
      <c r="F417" s="44">
        <v>0.1182</v>
      </c>
    </row>
    <row r="418" spans="1:6" x14ac:dyDescent="0.25">
      <c r="A418" s="46" t="s">
        <v>87</v>
      </c>
      <c r="B418" s="44">
        <v>21</v>
      </c>
      <c r="C418" s="44">
        <v>6201.4127310000003</v>
      </c>
      <c r="D418" s="44">
        <v>295.30536799999999</v>
      </c>
      <c r="E418" s="44">
        <v>1.0900000000000001</v>
      </c>
      <c r="F418" s="44">
        <v>0.3962</v>
      </c>
    </row>
    <row r="419" spans="1:6" ht="15.75" thickBot="1" x14ac:dyDescent="0.3">
      <c r="A419" s="42"/>
    </row>
    <row r="420" spans="1:6" x14ac:dyDescent="0.25">
      <c r="A420" s="45" t="s">
        <v>107</v>
      </c>
      <c r="B420" s="47" t="s">
        <v>108</v>
      </c>
      <c r="C420" s="47" t="s">
        <v>114</v>
      </c>
      <c r="D420" s="47" t="s">
        <v>71</v>
      </c>
      <c r="E420" s="47" t="s">
        <v>72</v>
      </c>
      <c r="F420" s="47" t="s">
        <v>109</v>
      </c>
    </row>
    <row r="421" spans="1:6" x14ac:dyDescent="0.25">
      <c r="A421" s="46" t="s">
        <v>83</v>
      </c>
      <c r="B421" s="44">
        <v>2</v>
      </c>
      <c r="C421" s="44">
        <v>1195.7604229999999</v>
      </c>
      <c r="D421" s="44">
        <v>597.88021100000003</v>
      </c>
      <c r="E421" s="44">
        <v>2.2000000000000002</v>
      </c>
      <c r="F421" s="44">
        <v>0.12330000000000001</v>
      </c>
    </row>
    <row r="422" spans="1:6" x14ac:dyDescent="0.25">
      <c r="A422" s="46" t="s">
        <v>87</v>
      </c>
      <c r="B422" s="44">
        <v>21</v>
      </c>
      <c r="C422" s="44">
        <v>6201.4127310000003</v>
      </c>
      <c r="D422" s="44">
        <v>295.30536799999999</v>
      </c>
      <c r="E422" s="44">
        <v>1.0900000000000001</v>
      </c>
      <c r="F422" s="44">
        <v>0.3962</v>
      </c>
    </row>
    <row r="423" spans="1:6" x14ac:dyDescent="0.25">
      <c r="A423" s="48"/>
    </row>
    <row r="424" spans="1:6" x14ac:dyDescent="0.25">
      <c r="A424" s="48"/>
    </row>
    <row r="426" spans="1:6" x14ac:dyDescent="0.25">
      <c r="A426" s="49"/>
    </row>
    <row r="427" spans="1:6" x14ac:dyDescent="0.25">
      <c r="A427" s="41" t="s">
        <v>92</v>
      </c>
    </row>
    <row r="428" spans="1:6" x14ac:dyDescent="0.25">
      <c r="A428" s="48"/>
    </row>
    <row r="429" spans="1:6" x14ac:dyDescent="0.25">
      <c r="A429" s="49" t="s">
        <v>93</v>
      </c>
    </row>
    <row r="430" spans="1:6" x14ac:dyDescent="0.25">
      <c r="A430" s="49"/>
    </row>
    <row r="431" spans="1:6" x14ac:dyDescent="0.25">
      <c r="A431" s="49" t="s">
        <v>155</v>
      </c>
    </row>
    <row r="432" spans="1:6" ht="15.75" thickBot="1" x14ac:dyDescent="0.3">
      <c r="A432" s="42"/>
    </row>
    <row r="433" spans="1:6" x14ac:dyDescent="0.25">
      <c r="A433" s="45" t="s">
        <v>107</v>
      </c>
      <c r="B433" s="47" t="s">
        <v>108</v>
      </c>
      <c r="C433" s="47" t="s">
        <v>70</v>
      </c>
      <c r="D433" s="47" t="s">
        <v>71</v>
      </c>
      <c r="E433" s="47" t="s">
        <v>72</v>
      </c>
      <c r="F433" s="47" t="s">
        <v>109</v>
      </c>
    </row>
    <row r="434" spans="1:6" x14ac:dyDescent="0.25">
      <c r="A434" s="46" t="s">
        <v>110</v>
      </c>
      <c r="B434" s="44">
        <v>23</v>
      </c>
      <c r="C434" s="44">
        <v>7738.6261199999999</v>
      </c>
      <c r="D434" s="44">
        <v>336.46201000000002</v>
      </c>
      <c r="E434" s="44">
        <v>1.19</v>
      </c>
      <c r="F434" s="44">
        <v>0.30759999999999998</v>
      </c>
    </row>
    <row r="435" spans="1:6" x14ac:dyDescent="0.25">
      <c r="A435" s="46" t="s">
        <v>81</v>
      </c>
      <c r="B435" s="44">
        <v>41</v>
      </c>
      <c r="C435" s="44">
        <v>11609.67395</v>
      </c>
      <c r="D435" s="44">
        <v>283.16278</v>
      </c>
      <c r="E435" s="44"/>
      <c r="F435" s="44"/>
    </row>
    <row r="436" spans="1:6" x14ac:dyDescent="0.25">
      <c r="A436" s="46" t="s">
        <v>111</v>
      </c>
      <c r="B436" s="44">
        <v>64</v>
      </c>
      <c r="C436" s="44">
        <v>19348.300070000001</v>
      </c>
      <c r="D436" s="44"/>
      <c r="E436" s="44"/>
      <c r="F436" s="44"/>
    </row>
    <row r="437" spans="1:6" ht="15.75" thickBot="1" x14ac:dyDescent="0.3">
      <c r="A437" s="42"/>
    </row>
    <row r="438" spans="1:6" x14ac:dyDescent="0.25">
      <c r="A438" s="45" t="s">
        <v>74</v>
      </c>
      <c r="B438" s="47" t="s">
        <v>75</v>
      </c>
      <c r="C438" s="47" t="s">
        <v>76</v>
      </c>
      <c r="D438" s="47" t="s">
        <v>156</v>
      </c>
    </row>
    <row r="439" spans="1:6" x14ac:dyDescent="0.25">
      <c r="A439" s="52">
        <v>0.39996399999999999</v>
      </c>
      <c r="B439" s="44">
        <v>16.403500000000001</v>
      </c>
      <c r="C439" s="44">
        <v>16.827439999999999</v>
      </c>
      <c r="D439" s="44">
        <v>102.5844</v>
      </c>
    </row>
    <row r="440" spans="1:6" ht="15.75" thickBot="1" x14ac:dyDescent="0.3">
      <c r="A440" s="42"/>
    </row>
    <row r="441" spans="1:6" x14ac:dyDescent="0.25">
      <c r="A441" s="45" t="s">
        <v>107</v>
      </c>
      <c r="B441" s="47" t="s">
        <v>108</v>
      </c>
      <c r="C441" s="47" t="s">
        <v>113</v>
      </c>
      <c r="D441" s="47" t="s">
        <v>71</v>
      </c>
      <c r="E441" s="47" t="s">
        <v>72</v>
      </c>
      <c r="F441" s="47" t="s">
        <v>109</v>
      </c>
    </row>
    <row r="442" spans="1:6" x14ac:dyDescent="0.25">
      <c r="A442" s="46" t="s">
        <v>83</v>
      </c>
      <c r="B442" s="44">
        <v>2</v>
      </c>
      <c r="C442" s="44">
        <v>1300.801995</v>
      </c>
      <c r="D442" s="44">
        <v>650.40099699999996</v>
      </c>
      <c r="E442" s="44">
        <v>2.2999999999999998</v>
      </c>
      <c r="F442" s="44">
        <v>0.1134</v>
      </c>
    </row>
    <row r="443" spans="1:6" x14ac:dyDescent="0.25">
      <c r="A443" s="46" t="s">
        <v>87</v>
      </c>
      <c r="B443" s="44">
        <v>21</v>
      </c>
      <c r="C443" s="44">
        <v>6437.8241250000001</v>
      </c>
      <c r="D443" s="44">
        <v>306.56305400000002</v>
      </c>
      <c r="E443" s="44">
        <v>1.08</v>
      </c>
      <c r="F443" s="44">
        <v>0.40160000000000001</v>
      </c>
    </row>
    <row r="444" spans="1:6" ht="15.75" thickBot="1" x14ac:dyDescent="0.3">
      <c r="A444" s="42"/>
    </row>
    <row r="445" spans="1:6" x14ac:dyDescent="0.25">
      <c r="A445" s="45" t="s">
        <v>107</v>
      </c>
      <c r="B445" s="47" t="s">
        <v>108</v>
      </c>
      <c r="C445" s="47" t="s">
        <v>114</v>
      </c>
      <c r="D445" s="47" t="s">
        <v>71</v>
      </c>
      <c r="E445" s="47" t="s">
        <v>72</v>
      </c>
      <c r="F445" s="47" t="s">
        <v>109</v>
      </c>
    </row>
    <row r="446" spans="1:6" x14ac:dyDescent="0.25">
      <c r="A446" s="46" t="s">
        <v>83</v>
      </c>
      <c r="B446" s="44">
        <v>2</v>
      </c>
      <c r="C446" s="44">
        <v>1273.07231</v>
      </c>
      <c r="D446" s="44">
        <v>636.53615500000001</v>
      </c>
      <c r="E446" s="44">
        <v>2.25</v>
      </c>
      <c r="F446" s="44">
        <v>0.11849999999999999</v>
      </c>
    </row>
    <row r="447" spans="1:6" x14ac:dyDescent="0.25">
      <c r="A447" s="46" t="s">
        <v>87</v>
      </c>
      <c r="B447" s="44">
        <v>21</v>
      </c>
      <c r="C447" s="44">
        <v>6437.8241250000001</v>
      </c>
      <c r="D447" s="44">
        <v>306.56305400000002</v>
      </c>
      <c r="E447" s="44">
        <v>1.08</v>
      </c>
      <c r="F447" s="44">
        <v>0.40160000000000001</v>
      </c>
    </row>
    <row r="448" spans="1:6" x14ac:dyDescent="0.25">
      <c r="A448" s="48"/>
    </row>
    <row r="449" spans="1:2" x14ac:dyDescent="0.25">
      <c r="A449" s="48"/>
    </row>
    <row r="451" spans="1:2" x14ac:dyDescent="0.25">
      <c r="A451" s="49"/>
    </row>
    <row r="452" spans="1:2" x14ac:dyDescent="0.25">
      <c r="A452" s="41" t="s">
        <v>92</v>
      </c>
    </row>
    <row r="453" spans="1:2" x14ac:dyDescent="0.25">
      <c r="A453" s="48"/>
    </row>
    <row r="454" spans="1:2" x14ac:dyDescent="0.25">
      <c r="A454" s="49" t="s">
        <v>93</v>
      </c>
    </row>
    <row r="455" spans="1:2" x14ac:dyDescent="0.25">
      <c r="A455" s="49"/>
    </row>
    <row r="456" spans="1:2" x14ac:dyDescent="0.25">
      <c r="A456" s="49" t="s">
        <v>157</v>
      </c>
    </row>
    <row r="457" spans="1:2" x14ac:dyDescent="0.25">
      <c r="A457" s="42"/>
    </row>
    <row r="458" spans="1:2" x14ac:dyDescent="0.25">
      <c r="A458" s="42"/>
    </row>
    <row r="459" spans="1:2" ht="51" x14ac:dyDescent="0.25">
      <c r="A459" s="51" t="s">
        <v>104</v>
      </c>
      <c r="B459" s="51" t="s">
        <v>121</v>
      </c>
    </row>
    <row r="460" spans="1:2" ht="15.75" thickBot="1" x14ac:dyDescent="0.3">
      <c r="A460" s="42"/>
    </row>
    <row r="461" spans="1:2" x14ac:dyDescent="0.25">
      <c r="A461" s="45" t="s">
        <v>122</v>
      </c>
      <c r="B461" s="53">
        <v>0.05</v>
      </c>
    </row>
    <row r="462" spans="1:2" ht="30" x14ac:dyDescent="0.25">
      <c r="A462" s="46" t="s">
        <v>123</v>
      </c>
      <c r="B462" s="44">
        <v>41</v>
      </c>
    </row>
    <row r="463" spans="1:2" x14ac:dyDescent="0.25">
      <c r="A463" s="46" t="s">
        <v>124</v>
      </c>
      <c r="B463" s="44">
        <v>0.211729</v>
      </c>
    </row>
    <row r="464" spans="1:2" x14ac:dyDescent="0.25">
      <c r="A464" s="46" t="s">
        <v>125</v>
      </c>
      <c r="B464" s="44">
        <v>2.0195400000000001</v>
      </c>
    </row>
    <row r="465" spans="1:5" ht="30" x14ac:dyDescent="0.25">
      <c r="A465" s="46" t="s">
        <v>126</v>
      </c>
      <c r="B465" s="44">
        <v>0.76729999999999998</v>
      </c>
    </row>
    <row r="466" spans="1:5" ht="30" x14ac:dyDescent="0.25">
      <c r="A466" s="46" t="s">
        <v>158</v>
      </c>
      <c r="B466" s="44">
        <v>2.9333330000000002</v>
      </c>
    </row>
    <row r="467" spans="1:5" x14ac:dyDescent="0.25">
      <c r="A467" s="42"/>
    </row>
    <row r="468" spans="1:5" x14ac:dyDescent="0.25">
      <c r="A468" s="42"/>
    </row>
    <row r="469" spans="1:5" x14ac:dyDescent="0.25">
      <c r="A469" s="51" t="s">
        <v>104</v>
      </c>
      <c r="B469" s="51" t="s">
        <v>159</v>
      </c>
    </row>
    <row r="470" spans="1:5" ht="15.75" thickBot="1" x14ac:dyDescent="0.3">
      <c r="A470" s="42"/>
    </row>
    <row r="471" spans="1:5" x14ac:dyDescent="0.25">
      <c r="A471" s="77" t="s">
        <v>160</v>
      </c>
      <c r="B471" s="78"/>
      <c r="C471" s="78"/>
      <c r="D471" s="78"/>
      <c r="E471" s="78"/>
    </row>
    <row r="472" spans="1:5" x14ac:dyDescent="0.25">
      <c r="A472" s="79" t="s">
        <v>161</v>
      </c>
      <c r="B472" s="80"/>
      <c r="C472" s="80"/>
      <c r="D472" s="80"/>
      <c r="E472" s="80"/>
    </row>
    <row r="473" spans="1:5" x14ac:dyDescent="0.25">
      <c r="A473" s="79" t="s">
        <v>129</v>
      </c>
      <c r="B473" s="80"/>
      <c r="C473" s="43" t="s">
        <v>77</v>
      </c>
      <c r="D473" s="43" t="s">
        <v>130</v>
      </c>
      <c r="E473" s="43" t="s">
        <v>87</v>
      </c>
    </row>
    <row r="474" spans="1:5" x14ac:dyDescent="0.25">
      <c r="A474" s="52"/>
      <c r="B474" s="44" t="s">
        <v>131</v>
      </c>
      <c r="C474" s="44">
        <v>10.333299999999999</v>
      </c>
      <c r="D474" s="44">
        <v>3</v>
      </c>
      <c r="E474" s="44">
        <v>4117</v>
      </c>
    </row>
    <row r="475" spans="1:5" x14ac:dyDescent="0.25">
      <c r="A475" s="52"/>
      <c r="B475" s="44" t="s">
        <v>131</v>
      </c>
      <c r="C475" s="44"/>
      <c r="D475" s="44"/>
      <c r="E475" s="44"/>
    </row>
    <row r="476" spans="1:5" x14ac:dyDescent="0.25">
      <c r="A476" s="52" t="s">
        <v>132</v>
      </c>
      <c r="B476" s="44" t="s">
        <v>131</v>
      </c>
      <c r="C476" s="44">
        <v>10.1333</v>
      </c>
      <c r="D476" s="44">
        <v>3</v>
      </c>
      <c r="E476" s="44">
        <v>4111</v>
      </c>
    </row>
    <row r="477" spans="1:5" x14ac:dyDescent="0.25">
      <c r="A477" s="52" t="s">
        <v>132</v>
      </c>
      <c r="B477" s="44" t="s">
        <v>131</v>
      </c>
      <c r="C477" s="44"/>
      <c r="D477" s="44"/>
      <c r="E477" s="44"/>
    </row>
    <row r="478" spans="1:5" x14ac:dyDescent="0.25">
      <c r="A478" s="52" t="s">
        <v>132</v>
      </c>
      <c r="B478" s="44" t="s">
        <v>131</v>
      </c>
      <c r="C478" s="44">
        <v>10</v>
      </c>
      <c r="D478" s="44">
        <v>3</v>
      </c>
      <c r="E478" s="44">
        <v>4104</v>
      </c>
    </row>
    <row r="479" spans="1:5" x14ac:dyDescent="0.25">
      <c r="A479" s="52" t="s">
        <v>132</v>
      </c>
      <c r="B479" s="44" t="s">
        <v>131</v>
      </c>
      <c r="C479" s="44"/>
      <c r="D479" s="44"/>
      <c r="E479" s="44"/>
    </row>
    <row r="480" spans="1:5" x14ac:dyDescent="0.25">
      <c r="A480" s="52" t="s">
        <v>132</v>
      </c>
      <c r="B480" s="44" t="s">
        <v>131</v>
      </c>
      <c r="C480" s="44">
        <v>10</v>
      </c>
      <c r="D480" s="44">
        <v>3</v>
      </c>
      <c r="E480" s="44">
        <v>4109</v>
      </c>
    </row>
    <row r="481" spans="1:5" x14ac:dyDescent="0.25">
      <c r="A481" s="52" t="s">
        <v>132</v>
      </c>
      <c r="B481" s="44" t="s">
        <v>131</v>
      </c>
      <c r="C481" s="44"/>
      <c r="D481" s="44"/>
      <c r="E481" s="44"/>
    </row>
    <row r="482" spans="1:5" x14ac:dyDescent="0.25">
      <c r="A482" s="52" t="s">
        <v>132</v>
      </c>
      <c r="B482" s="44" t="s">
        <v>131</v>
      </c>
      <c r="C482" s="44">
        <v>9.9666999999999994</v>
      </c>
      <c r="D482" s="44">
        <v>3</v>
      </c>
      <c r="E482" s="44">
        <v>4114</v>
      </c>
    </row>
    <row r="483" spans="1:5" x14ac:dyDescent="0.25">
      <c r="A483" s="52" t="s">
        <v>132</v>
      </c>
      <c r="B483" s="44" t="s">
        <v>131</v>
      </c>
      <c r="C483" s="44"/>
      <c r="D483" s="44"/>
      <c r="E483" s="44"/>
    </row>
    <row r="484" spans="1:5" x14ac:dyDescent="0.25">
      <c r="A484" s="52" t="s">
        <v>132</v>
      </c>
      <c r="B484" s="44" t="s">
        <v>131</v>
      </c>
      <c r="C484" s="44">
        <v>9.8666999999999998</v>
      </c>
      <c r="D484" s="44">
        <v>3</v>
      </c>
      <c r="E484" s="44">
        <v>4121</v>
      </c>
    </row>
    <row r="485" spans="1:5" x14ac:dyDescent="0.25">
      <c r="A485" s="52" t="s">
        <v>132</v>
      </c>
      <c r="B485" s="44" t="s">
        <v>131</v>
      </c>
      <c r="C485" s="44"/>
      <c r="D485" s="44"/>
      <c r="E485" s="44"/>
    </row>
    <row r="486" spans="1:5" x14ac:dyDescent="0.25">
      <c r="A486" s="52" t="s">
        <v>132</v>
      </c>
      <c r="B486" s="44" t="s">
        <v>131</v>
      </c>
      <c r="C486" s="44">
        <v>9.8332999999999995</v>
      </c>
      <c r="D486" s="44">
        <v>3</v>
      </c>
      <c r="E486" s="44">
        <v>4118</v>
      </c>
    </row>
    <row r="487" spans="1:5" x14ac:dyDescent="0.25">
      <c r="A487" s="52" t="s">
        <v>132</v>
      </c>
      <c r="B487" s="44" t="s">
        <v>131</v>
      </c>
      <c r="C487" s="44"/>
      <c r="D487" s="44"/>
      <c r="E487" s="44"/>
    </row>
    <row r="488" spans="1:5" x14ac:dyDescent="0.25">
      <c r="A488" s="52" t="s">
        <v>132</v>
      </c>
      <c r="B488" s="44" t="s">
        <v>131</v>
      </c>
      <c r="C488" s="44">
        <v>9.8332999999999995</v>
      </c>
      <c r="D488" s="44">
        <v>3</v>
      </c>
      <c r="E488" s="44">
        <v>4101</v>
      </c>
    </row>
    <row r="489" spans="1:5" x14ac:dyDescent="0.25">
      <c r="A489" s="52" t="s">
        <v>132</v>
      </c>
      <c r="B489" s="44" t="s">
        <v>131</v>
      </c>
      <c r="C489" s="44"/>
      <c r="D489" s="44"/>
      <c r="E489" s="44"/>
    </row>
    <row r="490" spans="1:5" x14ac:dyDescent="0.25">
      <c r="A490" s="52" t="s">
        <v>132</v>
      </c>
      <c r="B490" s="44" t="s">
        <v>131</v>
      </c>
      <c r="C490" s="44">
        <v>9.8000000000000007</v>
      </c>
      <c r="D490" s="44">
        <v>3</v>
      </c>
      <c r="E490" s="44">
        <v>4107</v>
      </c>
    </row>
    <row r="491" spans="1:5" x14ac:dyDescent="0.25">
      <c r="A491" s="52" t="s">
        <v>132</v>
      </c>
      <c r="B491" s="44" t="s">
        <v>131</v>
      </c>
      <c r="C491" s="44"/>
      <c r="D491" s="44"/>
      <c r="E491" s="44"/>
    </row>
    <row r="492" spans="1:5" x14ac:dyDescent="0.25">
      <c r="A492" s="52" t="s">
        <v>132</v>
      </c>
      <c r="B492" s="44" t="s">
        <v>131</v>
      </c>
      <c r="C492" s="44">
        <v>9.7667000000000002</v>
      </c>
      <c r="D492" s="44">
        <v>3</v>
      </c>
      <c r="E492" s="44">
        <v>4102</v>
      </c>
    </row>
    <row r="493" spans="1:5" x14ac:dyDescent="0.25">
      <c r="A493" s="52" t="s">
        <v>132</v>
      </c>
      <c r="B493" s="44" t="s">
        <v>131</v>
      </c>
      <c r="C493" s="44"/>
      <c r="D493" s="44"/>
      <c r="E493" s="44"/>
    </row>
    <row r="494" spans="1:5" x14ac:dyDescent="0.25">
      <c r="A494" s="52" t="s">
        <v>132</v>
      </c>
      <c r="B494" s="44" t="s">
        <v>131</v>
      </c>
      <c r="C494" s="44">
        <v>9.75</v>
      </c>
      <c r="D494" s="44">
        <v>2</v>
      </c>
      <c r="E494" s="44">
        <v>4110</v>
      </c>
    </row>
    <row r="495" spans="1:5" x14ac:dyDescent="0.25">
      <c r="A495" s="52" t="s">
        <v>132</v>
      </c>
      <c r="B495" s="44" t="s">
        <v>131</v>
      </c>
      <c r="C495" s="44"/>
      <c r="D495" s="44"/>
      <c r="E495" s="44"/>
    </row>
    <row r="496" spans="1:5" x14ac:dyDescent="0.25">
      <c r="A496" s="52" t="s">
        <v>132</v>
      </c>
      <c r="B496" s="44" t="s">
        <v>131</v>
      </c>
      <c r="C496" s="44">
        <v>9.7332999999999998</v>
      </c>
      <c r="D496" s="44">
        <v>3</v>
      </c>
      <c r="E496" s="44">
        <v>4120</v>
      </c>
    </row>
    <row r="497" spans="1:5" x14ac:dyDescent="0.25">
      <c r="A497" s="52" t="s">
        <v>132</v>
      </c>
      <c r="B497" s="44" t="s">
        <v>131</v>
      </c>
      <c r="C497" s="44"/>
      <c r="D497" s="44"/>
      <c r="E497" s="44"/>
    </row>
    <row r="498" spans="1:5" x14ac:dyDescent="0.25">
      <c r="A498" s="52" t="s">
        <v>132</v>
      </c>
      <c r="B498" s="44" t="s">
        <v>131</v>
      </c>
      <c r="C498" s="44">
        <v>9.7332999999999998</v>
      </c>
      <c r="D498" s="44">
        <v>3</v>
      </c>
      <c r="E498" s="44">
        <v>4103</v>
      </c>
    </row>
    <row r="499" spans="1:5" x14ac:dyDescent="0.25">
      <c r="A499" s="52" t="s">
        <v>132</v>
      </c>
      <c r="B499" s="44" t="s">
        <v>131</v>
      </c>
      <c r="C499" s="44"/>
      <c r="D499" s="44"/>
      <c r="E499" s="44"/>
    </row>
    <row r="500" spans="1:5" x14ac:dyDescent="0.25">
      <c r="A500" s="52" t="s">
        <v>132</v>
      </c>
      <c r="B500" s="44" t="s">
        <v>131</v>
      </c>
      <c r="C500" s="44">
        <v>9.7332999999999998</v>
      </c>
      <c r="D500" s="44">
        <v>3</v>
      </c>
      <c r="E500" s="44">
        <v>4112</v>
      </c>
    </row>
    <row r="501" spans="1:5" x14ac:dyDescent="0.25">
      <c r="A501" s="52" t="s">
        <v>132</v>
      </c>
      <c r="B501" s="44" t="s">
        <v>131</v>
      </c>
      <c r="C501" s="44"/>
      <c r="D501" s="44"/>
      <c r="E501" s="44"/>
    </row>
    <row r="502" spans="1:5" x14ac:dyDescent="0.25">
      <c r="A502" s="52" t="s">
        <v>132</v>
      </c>
      <c r="B502" s="44" t="s">
        <v>131</v>
      </c>
      <c r="C502" s="44">
        <v>9.7332999999999998</v>
      </c>
      <c r="D502" s="44">
        <v>3</v>
      </c>
      <c r="E502" s="44">
        <v>4122</v>
      </c>
    </row>
    <row r="503" spans="1:5" x14ac:dyDescent="0.25">
      <c r="A503" s="52" t="s">
        <v>132</v>
      </c>
      <c r="B503" s="44" t="s">
        <v>131</v>
      </c>
      <c r="C503" s="44"/>
      <c r="D503" s="44"/>
      <c r="E503" s="44"/>
    </row>
    <row r="504" spans="1:5" x14ac:dyDescent="0.25">
      <c r="A504" s="52" t="s">
        <v>132</v>
      </c>
      <c r="B504" s="44" t="s">
        <v>131</v>
      </c>
      <c r="C504" s="44">
        <v>9.6999999999999993</v>
      </c>
      <c r="D504" s="44">
        <v>3</v>
      </c>
      <c r="E504" s="44">
        <v>4105</v>
      </c>
    </row>
    <row r="505" spans="1:5" x14ac:dyDescent="0.25">
      <c r="A505" s="52" t="s">
        <v>132</v>
      </c>
      <c r="B505" s="44" t="s">
        <v>131</v>
      </c>
      <c r="C505" s="44"/>
      <c r="D505" s="44"/>
      <c r="E505" s="44"/>
    </row>
    <row r="506" spans="1:5" x14ac:dyDescent="0.25">
      <c r="A506" s="52" t="s">
        <v>132</v>
      </c>
      <c r="B506" s="44" t="s">
        <v>131</v>
      </c>
      <c r="C506" s="44">
        <v>9.6333000000000002</v>
      </c>
      <c r="D506" s="44">
        <v>3</v>
      </c>
      <c r="E506" s="44">
        <v>4108</v>
      </c>
    </row>
    <row r="507" spans="1:5" x14ac:dyDescent="0.25">
      <c r="A507" s="52" t="s">
        <v>132</v>
      </c>
      <c r="B507" s="44" t="s">
        <v>131</v>
      </c>
      <c r="C507" s="44"/>
      <c r="D507" s="44"/>
      <c r="E507" s="44"/>
    </row>
    <row r="508" spans="1:5" x14ac:dyDescent="0.25">
      <c r="A508" s="52" t="s">
        <v>132</v>
      </c>
      <c r="B508" s="44" t="s">
        <v>131</v>
      </c>
      <c r="C508" s="44">
        <v>9.6</v>
      </c>
      <c r="D508" s="44">
        <v>3</v>
      </c>
      <c r="E508" s="44">
        <v>4115</v>
      </c>
    </row>
    <row r="509" spans="1:5" x14ac:dyDescent="0.25">
      <c r="A509" s="52" t="s">
        <v>132</v>
      </c>
      <c r="B509" s="44" t="s">
        <v>131</v>
      </c>
      <c r="C509" s="44"/>
      <c r="D509" s="44"/>
      <c r="E509" s="44"/>
    </row>
    <row r="510" spans="1:5" x14ac:dyDescent="0.25">
      <c r="A510" s="52" t="s">
        <v>132</v>
      </c>
      <c r="B510" s="44" t="s">
        <v>131</v>
      </c>
      <c r="C510" s="44">
        <v>9.6</v>
      </c>
      <c r="D510" s="44">
        <v>3</v>
      </c>
      <c r="E510" s="44">
        <v>4116</v>
      </c>
    </row>
    <row r="511" spans="1:5" x14ac:dyDescent="0.25">
      <c r="A511" s="52" t="s">
        <v>132</v>
      </c>
      <c r="B511" s="44"/>
      <c r="C511" s="44"/>
      <c r="D511" s="44"/>
      <c r="E511" s="44"/>
    </row>
    <row r="512" spans="1:5" x14ac:dyDescent="0.25">
      <c r="A512" s="52" t="s">
        <v>132</v>
      </c>
      <c r="B512" s="44"/>
      <c r="C512" s="44">
        <v>9.5</v>
      </c>
      <c r="D512" s="44">
        <v>3</v>
      </c>
      <c r="E512" s="44">
        <v>4119</v>
      </c>
    </row>
    <row r="513" spans="1:5" x14ac:dyDescent="0.25">
      <c r="A513" s="52" t="s">
        <v>132</v>
      </c>
      <c r="B513" s="44"/>
      <c r="C513" s="44"/>
      <c r="D513" s="44"/>
      <c r="E513" s="44"/>
    </row>
    <row r="514" spans="1:5" x14ac:dyDescent="0.25">
      <c r="A514" s="52" t="s">
        <v>132</v>
      </c>
      <c r="B514" s="44"/>
      <c r="C514" s="44">
        <v>9.5</v>
      </c>
      <c r="D514" s="44">
        <v>3</v>
      </c>
      <c r="E514" s="44">
        <v>4106</v>
      </c>
    </row>
    <row r="515" spans="1:5" x14ac:dyDescent="0.25">
      <c r="A515" s="52" t="s">
        <v>132</v>
      </c>
      <c r="B515" s="44"/>
      <c r="C515" s="44"/>
      <c r="D515" s="44"/>
      <c r="E515" s="44"/>
    </row>
    <row r="516" spans="1:5" x14ac:dyDescent="0.25">
      <c r="A516" s="52" t="s">
        <v>132</v>
      </c>
      <c r="B516" s="44"/>
      <c r="C516" s="44">
        <v>9.4</v>
      </c>
      <c r="D516" s="44">
        <v>3</v>
      </c>
      <c r="E516" s="44">
        <v>4113</v>
      </c>
    </row>
    <row r="517" spans="1:5" x14ac:dyDescent="0.25">
      <c r="A517" s="48"/>
    </row>
    <row r="518" spans="1:5" x14ac:dyDescent="0.25">
      <c r="A518" s="48"/>
    </row>
    <row r="520" spans="1:5" x14ac:dyDescent="0.25">
      <c r="A520" s="49"/>
    </row>
    <row r="521" spans="1:5" x14ac:dyDescent="0.25">
      <c r="A521" s="41" t="s">
        <v>92</v>
      </c>
    </row>
    <row r="522" spans="1:5" x14ac:dyDescent="0.25">
      <c r="A522" s="48"/>
    </row>
    <row r="523" spans="1:5" x14ac:dyDescent="0.25">
      <c r="A523" s="49" t="s">
        <v>93</v>
      </c>
    </row>
    <row r="524" spans="1:5" x14ac:dyDescent="0.25">
      <c r="A524" s="49"/>
    </row>
    <row r="525" spans="1:5" x14ac:dyDescent="0.25">
      <c r="A525" s="49" t="s">
        <v>162</v>
      </c>
    </row>
    <row r="526" spans="1:5" x14ac:dyDescent="0.25">
      <c r="A526" s="42"/>
    </row>
    <row r="527" spans="1:5" x14ac:dyDescent="0.25">
      <c r="A527" s="42"/>
    </row>
    <row r="528" spans="1:5" ht="51" x14ac:dyDescent="0.25">
      <c r="A528" s="51" t="s">
        <v>104</v>
      </c>
      <c r="B528" s="51" t="s">
        <v>121</v>
      </c>
    </row>
    <row r="529" spans="1:6" ht="15.75" thickBot="1" x14ac:dyDescent="0.3">
      <c r="A529" s="42"/>
    </row>
    <row r="530" spans="1:6" x14ac:dyDescent="0.25">
      <c r="A530" s="45" t="s">
        <v>122</v>
      </c>
      <c r="B530" s="53">
        <v>0.05</v>
      </c>
    </row>
    <row r="531" spans="1:6" ht="30" x14ac:dyDescent="0.25">
      <c r="A531" s="46" t="s">
        <v>123</v>
      </c>
      <c r="B531" s="44">
        <v>41</v>
      </c>
    </row>
    <row r="532" spans="1:6" x14ac:dyDescent="0.25">
      <c r="A532" s="46" t="s">
        <v>124</v>
      </c>
      <c r="B532" s="44">
        <v>0.609819</v>
      </c>
    </row>
    <row r="533" spans="1:6" x14ac:dyDescent="0.25">
      <c r="A533" s="46" t="s">
        <v>125</v>
      </c>
      <c r="B533" s="44">
        <v>2.0195400000000001</v>
      </c>
    </row>
    <row r="534" spans="1:6" ht="30" x14ac:dyDescent="0.25">
      <c r="A534" s="46" t="s">
        <v>126</v>
      </c>
      <c r="B534" s="44">
        <v>1.3022</v>
      </c>
    </row>
    <row r="535" spans="1:6" ht="30" x14ac:dyDescent="0.25">
      <c r="A535" s="46" t="s">
        <v>158</v>
      </c>
      <c r="B535" s="44">
        <v>2.9333330000000002</v>
      </c>
    </row>
    <row r="536" spans="1:6" x14ac:dyDescent="0.25">
      <c r="A536" s="42"/>
    </row>
    <row r="537" spans="1:6" x14ac:dyDescent="0.25">
      <c r="A537" s="42"/>
    </row>
    <row r="538" spans="1:6" x14ac:dyDescent="0.25">
      <c r="A538" s="51" t="s">
        <v>104</v>
      </c>
      <c r="B538" s="51" t="s">
        <v>159</v>
      </c>
    </row>
    <row r="539" spans="1:6" ht="15.75" thickBot="1" x14ac:dyDescent="0.3">
      <c r="A539" s="42"/>
    </row>
    <row r="540" spans="1:6" x14ac:dyDescent="0.25">
      <c r="A540" s="77" t="s">
        <v>127</v>
      </c>
      <c r="B540" s="78"/>
      <c r="C540" s="78"/>
      <c r="D540" s="78"/>
      <c r="E540" s="78"/>
      <c r="F540" s="78"/>
    </row>
    <row r="541" spans="1:6" x14ac:dyDescent="0.25">
      <c r="A541" s="79" t="s">
        <v>128</v>
      </c>
      <c r="B541" s="80"/>
      <c r="C541" s="80"/>
      <c r="D541" s="80"/>
      <c r="E541" s="80"/>
      <c r="F541" s="80"/>
    </row>
    <row r="542" spans="1:6" x14ac:dyDescent="0.25">
      <c r="A542" s="79" t="s">
        <v>129</v>
      </c>
      <c r="B542" s="80"/>
      <c r="C542" s="80"/>
      <c r="D542" s="43" t="s">
        <v>77</v>
      </c>
      <c r="E542" s="43" t="s">
        <v>130</v>
      </c>
      <c r="F542" s="43" t="s">
        <v>87</v>
      </c>
    </row>
    <row r="543" spans="1:6" x14ac:dyDescent="0.25">
      <c r="A543" s="52"/>
      <c r="B543" s="44" t="s">
        <v>131</v>
      </c>
      <c r="C543" s="44"/>
      <c r="D543" s="44">
        <v>13.4</v>
      </c>
      <c r="E543" s="44">
        <v>3</v>
      </c>
      <c r="F543" s="44">
        <v>4122</v>
      </c>
    </row>
    <row r="544" spans="1:6" x14ac:dyDescent="0.25">
      <c r="A544" s="52"/>
      <c r="B544" s="44" t="s">
        <v>131</v>
      </c>
      <c r="C544" s="44"/>
      <c r="D544" s="44"/>
      <c r="E544" s="44"/>
      <c r="F544" s="44"/>
    </row>
    <row r="545" spans="1:6" x14ac:dyDescent="0.25">
      <c r="A545" s="52" t="s">
        <v>132</v>
      </c>
      <c r="B545" s="44" t="s">
        <v>131</v>
      </c>
      <c r="C545" s="44"/>
      <c r="D545" s="44">
        <v>13.1333</v>
      </c>
      <c r="E545" s="44">
        <v>3</v>
      </c>
      <c r="F545" s="44">
        <v>4119</v>
      </c>
    </row>
    <row r="546" spans="1:6" x14ac:dyDescent="0.25">
      <c r="A546" s="52" t="s">
        <v>132</v>
      </c>
      <c r="B546" s="44" t="s">
        <v>131</v>
      </c>
      <c r="C546" s="44"/>
      <c r="D546" s="44"/>
      <c r="E546" s="44"/>
      <c r="F546" s="44"/>
    </row>
    <row r="547" spans="1:6" x14ac:dyDescent="0.25">
      <c r="A547" s="52" t="s">
        <v>132</v>
      </c>
      <c r="B547" s="44" t="s">
        <v>131</v>
      </c>
      <c r="C547" s="44"/>
      <c r="D547" s="44">
        <v>13.1333</v>
      </c>
      <c r="E547" s="44">
        <v>3</v>
      </c>
      <c r="F547" s="44">
        <v>4120</v>
      </c>
    </row>
    <row r="548" spans="1:6" x14ac:dyDescent="0.25">
      <c r="A548" s="52" t="s">
        <v>132</v>
      </c>
      <c r="B548" s="44" t="s">
        <v>131</v>
      </c>
      <c r="C548" s="44"/>
      <c r="D548" s="44"/>
      <c r="E548" s="44"/>
      <c r="F548" s="44"/>
    </row>
    <row r="549" spans="1:6" x14ac:dyDescent="0.25">
      <c r="A549" s="52" t="s">
        <v>132</v>
      </c>
      <c r="B549" s="44" t="s">
        <v>131</v>
      </c>
      <c r="C549" s="44"/>
      <c r="D549" s="44">
        <v>12.966699999999999</v>
      </c>
      <c r="E549" s="44">
        <v>3</v>
      </c>
      <c r="F549" s="44">
        <v>4121</v>
      </c>
    </row>
    <row r="550" spans="1:6" x14ac:dyDescent="0.25">
      <c r="A550" s="52" t="s">
        <v>132</v>
      </c>
      <c r="B550" s="44" t="s">
        <v>131</v>
      </c>
      <c r="C550" s="44"/>
      <c r="D550" s="44"/>
      <c r="E550" s="44"/>
      <c r="F550" s="44"/>
    </row>
    <row r="551" spans="1:6" x14ac:dyDescent="0.25">
      <c r="A551" s="52" t="s">
        <v>132</v>
      </c>
      <c r="B551" s="44" t="s">
        <v>131</v>
      </c>
      <c r="C551" s="44"/>
      <c r="D551" s="44">
        <v>12.966699999999999</v>
      </c>
      <c r="E551" s="44">
        <v>3</v>
      </c>
      <c r="F551" s="44">
        <v>4109</v>
      </c>
    </row>
    <row r="552" spans="1:6" x14ac:dyDescent="0.25">
      <c r="A552" s="52" t="s">
        <v>132</v>
      </c>
      <c r="B552" s="44" t="s">
        <v>131</v>
      </c>
      <c r="C552" s="44"/>
      <c r="D552" s="44"/>
      <c r="E552" s="44"/>
      <c r="F552" s="44"/>
    </row>
    <row r="553" spans="1:6" x14ac:dyDescent="0.25">
      <c r="A553" s="52" t="s">
        <v>132</v>
      </c>
      <c r="B553" s="44" t="s">
        <v>131</v>
      </c>
      <c r="C553" s="44"/>
      <c r="D553" s="44">
        <v>12.833299999999999</v>
      </c>
      <c r="E553" s="44">
        <v>3</v>
      </c>
      <c r="F553" s="44">
        <v>4116</v>
      </c>
    </row>
    <row r="554" spans="1:6" x14ac:dyDescent="0.25">
      <c r="A554" s="52" t="s">
        <v>132</v>
      </c>
      <c r="B554" s="44" t="s">
        <v>131</v>
      </c>
      <c r="C554" s="44"/>
      <c r="D554" s="44"/>
      <c r="E554" s="44"/>
      <c r="F554" s="44"/>
    </row>
    <row r="555" spans="1:6" x14ac:dyDescent="0.25">
      <c r="A555" s="52" t="s">
        <v>132</v>
      </c>
      <c r="B555" s="44" t="s">
        <v>131</v>
      </c>
      <c r="C555" s="44"/>
      <c r="D555" s="44">
        <v>12.7667</v>
      </c>
      <c r="E555" s="44">
        <v>3</v>
      </c>
      <c r="F555" s="44">
        <v>4104</v>
      </c>
    </row>
    <row r="556" spans="1:6" x14ac:dyDescent="0.25">
      <c r="A556" s="52" t="s">
        <v>132</v>
      </c>
      <c r="B556" s="44" t="s">
        <v>131</v>
      </c>
      <c r="C556" s="44"/>
      <c r="D556" s="44"/>
      <c r="E556" s="44"/>
      <c r="F556" s="44"/>
    </row>
    <row r="557" spans="1:6" x14ac:dyDescent="0.25">
      <c r="A557" s="52" t="s">
        <v>132</v>
      </c>
      <c r="B557" s="44" t="s">
        <v>131</v>
      </c>
      <c r="C557" s="44"/>
      <c r="D557" s="44">
        <v>12.7333</v>
      </c>
      <c r="E557" s="44">
        <v>3</v>
      </c>
      <c r="F557" s="44">
        <v>4105</v>
      </c>
    </row>
    <row r="558" spans="1:6" x14ac:dyDescent="0.25">
      <c r="A558" s="52" t="s">
        <v>132</v>
      </c>
      <c r="B558" s="44" t="s">
        <v>131</v>
      </c>
      <c r="C558" s="44"/>
      <c r="D558" s="44"/>
      <c r="E558" s="44"/>
      <c r="F558" s="44"/>
    </row>
    <row r="559" spans="1:6" x14ac:dyDescent="0.25">
      <c r="A559" s="52" t="s">
        <v>132</v>
      </c>
      <c r="B559" s="44" t="s">
        <v>131</v>
      </c>
      <c r="C559" s="44"/>
      <c r="D559" s="44">
        <v>12.566700000000001</v>
      </c>
      <c r="E559" s="44">
        <v>3</v>
      </c>
      <c r="F559" s="44">
        <v>4108</v>
      </c>
    </row>
    <row r="560" spans="1:6" x14ac:dyDescent="0.25">
      <c r="A560" s="52" t="s">
        <v>132</v>
      </c>
      <c r="B560" s="44" t="s">
        <v>131</v>
      </c>
      <c r="C560" s="44"/>
      <c r="D560" s="44"/>
      <c r="E560" s="44"/>
      <c r="F560" s="44"/>
    </row>
    <row r="561" spans="1:6" x14ac:dyDescent="0.25">
      <c r="A561" s="52" t="s">
        <v>132</v>
      </c>
      <c r="B561" s="44" t="s">
        <v>131</v>
      </c>
      <c r="C561" s="44"/>
      <c r="D561" s="44">
        <v>12.433299999999999</v>
      </c>
      <c r="E561" s="44">
        <v>3</v>
      </c>
      <c r="F561" s="44">
        <v>4114</v>
      </c>
    </row>
    <row r="562" spans="1:6" x14ac:dyDescent="0.25">
      <c r="A562" s="52" t="s">
        <v>132</v>
      </c>
      <c r="B562" s="44" t="s">
        <v>131</v>
      </c>
      <c r="C562" s="44"/>
      <c r="D562" s="44"/>
      <c r="E562" s="44"/>
      <c r="F562" s="44"/>
    </row>
    <row r="563" spans="1:6" x14ac:dyDescent="0.25">
      <c r="A563" s="52" t="s">
        <v>132</v>
      </c>
      <c r="B563" s="44" t="s">
        <v>131</v>
      </c>
      <c r="C563" s="44"/>
      <c r="D563" s="44">
        <v>12.4</v>
      </c>
      <c r="E563" s="44">
        <v>3</v>
      </c>
      <c r="F563" s="44">
        <v>4107</v>
      </c>
    </row>
    <row r="564" spans="1:6" x14ac:dyDescent="0.25">
      <c r="A564" s="52" t="s">
        <v>132</v>
      </c>
      <c r="B564" s="44" t="s">
        <v>131</v>
      </c>
      <c r="C564" s="44"/>
      <c r="D564" s="44"/>
      <c r="E564" s="44"/>
      <c r="F564" s="44"/>
    </row>
    <row r="565" spans="1:6" x14ac:dyDescent="0.25">
      <c r="A565" s="52" t="s">
        <v>132</v>
      </c>
      <c r="B565" s="44" t="s">
        <v>131</v>
      </c>
      <c r="C565" s="44"/>
      <c r="D565" s="44">
        <v>12.4</v>
      </c>
      <c r="E565" s="44">
        <v>3</v>
      </c>
      <c r="F565" s="44">
        <v>4115</v>
      </c>
    </row>
    <row r="566" spans="1:6" x14ac:dyDescent="0.25">
      <c r="A566" s="52" t="s">
        <v>132</v>
      </c>
      <c r="B566" s="44" t="s">
        <v>131</v>
      </c>
      <c r="C566" s="44"/>
      <c r="D566" s="44"/>
      <c r="E566" s="44"/>
      <c r="F566" s="44"/>
    </row>
    <row r="567" spans="1:6" x14ac:dyDescent="0.25">
      <c r="A567" s="52" t="s">
        <v>132</v>
      </c>
      <c r="B567" s="44" t="s">
        <v>131</v>
      </c>
      <c r="C567" s="44"/>
      <c r="D567" s="44">
        <v>12.4</v>
      </c>
      <c r="E567" s="44">
        <v>3</v>
      </c>
      <c r="F567" s="44">
        <v>4106</v>
      </c>
    </row>
    <row r="568" spans="1:6" x14ac:dyDescent="0.25">
      <c r="A568" s="52" t="s">
        <v>132</v>
      </c>
      <c r="B568" s="44" t="s">
        <v>131</v>
      </c>
      <c r="C568" s="44"/>
      <c r="D568" s="44"/>
      <c r="E568" s="44"/>
      <c r="F568" s="44"/>
    </row>
    <row r="569" spans="1:6" x14ac:dyDescent="0.25">
      <c r="A569" s="52" t="s">
        <v>132</v>
      </c>
      <c r="B569" s="44" t="s">
        <v>131</v>
      </c>
      <c r="C569" s="44" t="s">
        <v>133</v>
      </c>
      <c r="D569" s="44">
        <v>12.3667</v>
      </c>
      <c r="E569" s="44">
        <v>3</v>
      </c>
      <c r="F569" s="44">
        <v>4112</v>
      </c>
    </row>
    <row r="570" spans="1:6" x14ac:dyDescent="0.25">
      <c r="A570" s="52" t="s">
        <v>132</v>
      </c>
      <c r="B570" s="44"/>
      <c r="C570" s="44" t="s">
        <v>133</v>
      </c>
      <c r="D570" s="44"/>
      <c r="E570" s="44"/>
      <c r="F570" s="44"/>
    </row>
    <row r="571" spans="1:6" x14ac:dyDescent="0.25">
      <c r="A571" s="52" t="s">
        <v>132</v>
      </c>
      <c r="B571" s="44" t="s">
        <v>135</v>
      </c>
      <c r="C571" s="44" t="s">
        <v>133</v>
      </c>
      <c r="D571" s="44">
        <v>12.066700000000001</v>
      </c>
      <c r="E571" s="44">
        <v>3</v>
      </c>
      <c r="F571" s="44">
        <v>4113</v>
      </c>
    </row>
    <row r="572" spans="1:6" x14ac:dyDescent="0.25">
      <c r="A572" s="52" t="s">
        <v>132</v>
      </c>
      <c r="B572" s="44" t="s">
        <v>135</v>
      </c>
      <c r="C572" s="44" t="s">
        <v>133</v>
      </c>
      <c r="D572" s="44"/>
      <c r="E572" s="44"/>
      <c r="F572" s="44"/>
    </row>
    <row r="573" spans="1:6" x14ac:dyDescent="0.25">
      <c r="A573" s="52" t="s">
        <v>132</v>
      </c>
      <c r="B573" s="44" t="s">
        <v>135</v>
      </c>
      <c r="C573" s="44" t="s">
        <v>133</v>
      </c>
      <c r="D573" s="44">
        <v>12</v>
      </c>
      <c r="E573" s="44">
        <v>3</v>
      </c>
      <c r="F573" s="44">
        <v>4111</v>
      </c>
    </row>
    <row r="574" spans="1:6" x14ac:dyDescent="0.25">
      <c r="A574" s="52" t="s">
        <v>132</v>
      </c>
      <c r="B574" s="44" t="s">
        <v>135</v>
      </c>
      <c r="C574" s="44" t="s">
        <v>133</v>
      </c>
      <c r="D574" s="44"/>
      <c r="E574" s="44"/>
      <c r="F574" s="44"/>
    </row>
    <row r="575" spans="1:6" x14ac:dyDescent="0.25">
      <c r="A575" s="52" t="s">
        <v>132</v>
      </c>
      <c r="B575" s="44" t="s">
        <v>135</v>
      </c>
      <c r="C575" s="44" t="s">
        <v>133</v>
      </c>
      <c r="D575" s="44">
        <v>12</v>
      </c>
      <c r="E575" s="44">
        <v>2</v>
      </c>
      <c r="F575" s="44">
        <v>4110</v>
      </c>
    </row>
    <row r="576" spans="1:6" x14ac:dyDescent="0.25">
      <c r="A576" s="52" t="s">
        <v>132</v>
      </c>
      <c r="B576" s="44" t="s">
        <v>135</v>
      </c>
      <c r="C576" s="44" t="s">
        <v>133</v>
      </c>
      <c r="D576" s="44"/>
      <c r="E576" s="44"/>
      <c r="F576" s="44"/>
    </row>
    <row r="577" spans="1:6" x14ac:dyDescent="0.25">
      <c r="A577" s="52" t="s">
        <v>132</v>
      </c>
      <c r="B577" s="44" t="s">
        <v>135</v>
      </c>
      <c r="C577" s="44" t="s">
        <v>133</v>
      </c>
      <c r="D577" s="44">
        <v>11.966699999999999</v>
      </c>
      <c r="E577" s="44">
        <v>3</v>
      </c>
      <c r="F577" s="44">
        <v>4118</v>
      </c>
    </row>
    <row r="578" spans="1:6" x14ac:dyDescent="0.25">
      <c r="A578" s="52" t="s">
        <v>132</v>
      </c>
      <c r="B578" s="44" t="s">
        <v>135</v>
      </c>
      <c r="C578" s="44" t="s">
        <v>133</v>
      </c>
      <c r="D578" s="44"/>
      <c r="E578" s="44"/>
      <c r="F578" s="44"/>
    </row>
    <row r="579" spans="1:6" x14ac:dyDescent="0.25">
      <c r="A579" s="52" t="s">
        <v>132</v>
      </c>
      <c r="B579" s="44" t="s">
        <v>135</v>
      </c>
      <c r="C579" s="44" t="s">
        <v>133</v>
      </c>
      <c r="D579" s="44">
        <v>11.8667</v>
      </c>
      <c r="E579" s="44">
        <v>3</v>
      </c>
      <c r="F579" s="44">
        <v>4101</v>
      </c>
    </row>
    <row r="580" spans="1:6" x14ac:dyDescent="0.25">
      <c r="A580" s="52" t="s">
        <v>132</v>
      </c>
      <c r="B580" s="44" t="s">
        <v>135</v>
      </c>
      <c r="C580" s="44" t="s">
        <v>133</v>
      </c>
      <c r="D580" s="44"/>
      <c r="E580" s="44"/>
      <c r="F580" s="44"/>
    </row>
    <row r="581" spans="1:6" x14ac:dyDescent="0.25">
      <c r="A581" s="52" t="s">
        <v>132</v>
      </c>
      <c r="B581" s="44" t="s">
        <v>135</v>
      </c>
      <c r="C581" s="44" t="s">
        <v>133</v>
      </c>
      <c r="D581" s="44">
        <v>11.833299999999999</v>
      </c>
      <c r="E581" s="44">
        <v>3</v>
      </c>
      <c r="F581" s="44">
        <v>4103</v>
      </c>
    </row>
    <row r="582" spans="1:6" x14ac:dyDescent="0.25">
      <c r="A582" s="52"/>
      <c r="B582" s="44" t="s">
        <v>135</v>
      </c>
      <c r="C582" s="44" t="s">
        <v>133</v>
      </c>
      <c r="D582" s="44"/>
      <c r="E582" s="44"/>
      <c r="F582" s="44"/>
    </row>
    <row r="583" spans="1:6" x14ac:dyDescent="0.25">
      <c r="A583" s="52"/>
      <c r="B583" s="44" t="s">
        <v>135</v>
      </c>
      <c r="C583" s="44" t="s">
        <v>133</v>
      </c>
      <c r="D583" s="44">
        <v>11.066700000000001</v>
      </c>
      <c r="E583" s="44">
        <v>3</v>
      </c>
      <c r="F583" s="44">
        <v>4102</v>
      </c>
    </row>
    <row r="584" spans="1:6" x14ac:dyDescent="0.25">
      <c r="A584" s="52"/>
      <c r="B584" s="44" t="s">
        <v>135</v>
      </c>
      <c r="C584" s="44"/>
      <c r="D584" s="44"/>
      <c r="E584" s="44"/>
      <c r="F584" s="44"/>
    </row>
    <row r="585" spans="1:6" x14ac:dyDescent="0.25">
      <c r="A585" s="52"/>
      <c r="B585" s="44" t="s">
        <v>135</v>
      </c>
      <c r="C585" s="44"/>
      <c r="D585" s="44">
        <v>10.8</v>
      </c>
      <c r="E585" s="44">
        <v>3</v>
      </c>
      <c r="F585" s="44">
        <v>4117</v>
      </c>
    </row>
    <row r="586" spans="1:6" x14ac:dyDescent="0.25">
      <c r="A586" s="48"/>
    </row>
    <row r="587" spans="1:6" x14ac:dyDescent="0.25">
      <c r="A587" s="48"/>
    </row>
    <row r="589" spans="1:6" x14ac:dyDescent="0.25">
      <c r="A589" s="49"/>
    </row>
    <row r="590" spans="1:6" x14ac:dyDescent="0.25">
      <c r="A590" s="41" t="s">
        <v>92</v>
      </c>
    </row>
    <row r="591" spans="1:6" x14ac:dyDescent="0.25">
      <c r="A591" s="48"/>
    </row>
    <row r="592" spans="1:6" x14ac:dyDescent="0.25">
      <c r="A592" s="49" t="s">
        <v>93</v>
      </c>
    </row>
    <row r="593" spans="1:2" x14ac:dyDescent="0.25">
      <c r="A593" s="49"/>
    </row>
    <row r="594" spans="1:2" x14ac:dyDescent="0.25">
      <c r="A594" s="49" t="s">
        <v>163</v>
      </c>
    </row>
    <row r="595" spans="1:2" x14ac:dyDescent="0.25">
      <c r="A595" s="42"/>
    </row>
    <row r="596" spans="1:2" x14ac:dyDescent="0.25">
      <c r="A596" s="42"/>
    </row>
    <row r="597" spans="1:2" ht="51" x14ac:dyDescent="0.25">
      <c r="A597" s="51" t="s">
        <v>104</v>
      </c>
      <c r="B597" s="51" t="s">
        <v>121</v>
      </c>
    </row>
    <row r="598" spans="1:2" ht="15.75" thickBot="1" x14ac:dyDescent="0.3">
      <c r="A598" s="42"/>
    </row>
    <row r="599" spans="1:2" x14ac:dyDescent="0.25">
      <c r="A599" s="45" t="s">
        <v>122</v>
      </c>
      <c r="B599" s="53">
        <v>0.05</v>
      </c>
    </row>
    <row r="600" spans="1:2" ht="30" x14ac:dyDescent="0.25">
      <c r="A600" s="46" t="s">
        <v>123</v>
      </c>
      <c r="B600" s="44">
        <v>41</v>
      </c>
    </row>
    <row r="601" spans="1:2" x14ac:dyDescent="0.25">
      <c r="A601" s="46" t="s">
        <v>124</v>
      </c>
      <c r="B601" s="44">
        <v>0.62698399999999999</v>
      </c>
    </row>
    <row r="602" spans="1:2" x14ac:dyDescent="0.25">
      <c r="A602" s="46" t="s">
        <v>125</v>
      </c>
      <c r="B602" s="44">
        <v>2.0195400000000001</v>
      </c>
    </row>
    <row r="603" spans="1:2" ht="30" x14ac:dyDescent="0.25">
      <c r="A603" s="46" t="s">
        <v>126</v>
      </c>
      <c r="B603" s="44">
        <v>1.3204</v>
      </c>
    </row>
    <row r="604" spans="1:2" ht="30" x14ac:dyDescent="0.25">
      <c r="A604" s="46" t="s">
        <v>158</v>
      </c>
      <c r="B604" s="44">
        <v>2.9333330000000002</v>
      </c>
    </row>
    <row r="605" spans="1:2" x14ac:dyDescent="0.25">
      <c r="A605" s="42"/>
    </row>
    <row r="606" spans="1:2" x14ac:dyDescent="0.25">
      <c r="A606" s="42"/>
    </row>
    <row r="607" spans="1:2" x14ac:dyDescent="0.25">
      <c r="A607" s="51" t="s">
        <v>104</v>
      </c>
      <c r="B607" s="51" t="s">
        <v>159</v>
      </c>
    </row>
    <row r="608" spans="1:2" ht="15.75" thickBot="1" x14ac:dyDescent="0.3">
      <c r="A608" s="42"/>
    </row>
    <row r="609" spans="1:7" x14ac:dyDescent="0.25">
      <c r="A609" s="77" t="s">
        <v>127</v>
      </c>
      <c r="B609" s="78"/>
      <c r="C609" s="78"/>
      <c r="D609" s="78"/>
      <c r="E609" s="78"/>
      <c r="F609" s="78"/>
      <c r="G609" s="78"/>
    </row>
    <row r="610" spans="1:7" x14ac:dyDescent="0.25">
      <c r="A610" s="79" t="s">
        <v>128</v>
      </c>
      <c r="B610" s="80"/>
      <c r="C610" s="80"/>
      <c r="D610" s="80"/>
      <c r="E610" s="80"/>
      <c r="F610" s="80"/>
      <c r="G610" s="80"/>
    </row>
    <row r="611" spans="1:7" x14ac:dyDescent="0.25">
      <c r="A611" s="79" t="s">
        <v>129</v>
      </c>
      <c r="B611" s="80"/>
      <c r="C611" s="80"/>
      <c r="D611" s="80"/>
      <c r="E611" s="43" t="s">
        <v>77</v>
      </c>
      <c r="F611" s="43" t="s">
        <v>130</v>
      </c>
      <c r="G611" s="43" t="s">
        <v>87</v>
      </c>
    </row>
    <row r="612" spans="1:7" x14ac:dyDescent="0.25">
      <c r="A612" s="52"/>
      <c r="B612" s="44"/>
      <c r="C612" s="44" t="s">
        <v>131</v>
      </c>
      <c r="D612" s="44"/>
      <c r="E612" s="44">
        <v>55.2333</v>
      </c>
      <c r="F612" s="44">
        <v>3</v>
      </c>
      <c r="G612" s="44">
        <v>4118</v>
      </c>
    </row>
    <row r="613" spans="1:7" x14ac:dyDescent="0.25">
      <c r="A613" s="52"/>
      <c r="B613" s="44"/>
      <c r="C613" s="44" t="s">
        <v>131</v>
      </c>
      <c r="D613" s="44"/>
      <c r="E613" s="44"/>
      <c r="F613" s="44"/>
      <c r="G613" s="44"/>
    </row>
    <row r="614" spans="1:7" x14ac:dyDescent="0.25">
      <c r="A614" s="52" t="s">
        <v>132</v>
      </c>
      <c r="B614" s="44"/>
      <c r="C614" s="44" t="s">
        <v>131</v>
      </c>
      <c r="D614" s="44"/>
      <c r="E614" s="44">
        <v>55.066699999999997</v>
      </c>
      <c r="F614" s="44">
        <v>3</v>
      </c>
      <c r="G614" s="44">
        <v>4104</v>
      </c>
    </row>
    <row r="615" spans="1:7" x14ac:dyDescent="0.25">
      <c r="A615" s="52" t="s">
        <v>132</v>
      </c>
      <c r="B615" s="44"/>
      <c r="C615" s="44" t="s">
        <v>131</v>
      </c>
      <c r="D615" s="44"/>
      <c r="E615" s="44"/>
      <c r="F615" s="44"/>
      <c r="G615" s="44"/>
    </row>
    <row r="616" spans="1:7" x14ac:dyDescent="0.25">
      <c r="A616" s="52" t="s">
        <v>132</v>
      </c>
      <c r="B616" s="44"/>
      <c r="C616" s="44" t="s">
        <v>131</v>
      </c>
      <c r="D616" s="44"/>
      <c r="E616" s="44">
        <v>55.066699999999997</v>
      </c>
      <c r="F616" s="44">
        <v>3</v>
      </c>
      <c r="G616" s="44">
        <v>4108</v>
      </c>
    </row>
    <row r="617" spans="1:7" x14ac:dyDescent="0.25">
      <c r="A617" s="52" t="s">
        <v>132</v>
      </c>
      <c r="B617" s="44"/>
      <c r="C617" s="44" t="s">
        <v>131</v>
      </c>
      <c r="D617" s="44"/>
      <c r="E617" s="44"/>
      <c r="F617" s="44"/>
      <c r="G617" s="44"/>
    </row>
    <row r="618" spans="1:7" x14ac:dyDescent="0.25">
      <c r="A618" s="52" t="s">
        <v>132</v>
      </c>
      <c r="B618" s="44"/>
      <c r="C618" s="44" t="s">
        <v>131</v>
      </c>
      <c r="D618" s="44" t="s">
        <v>133</v>
      </c>
      <c r="E618" s="44">
        <v>55</v>
      </c>
      <c r="F618" s="44">
        <v>3</v>
      </c>
      <c r="G618" s="44">
        <v>4120</v>
      </c>
    </row>
    <row r="619" spans="1:7" x14ac:dyDescent="0.25">
      <c r="A619" s="52" t="s">
        <v>132</v>
      </c>
      <c r="B619" s="44"/>
      <c r="C619" s="44" t="s">
        <v>131</v>
      </c>
      <c r="D619" s="44" t="s">
        <v>133</v>
      </c>
      <c r="E619" s="44"/>
      <c r="F619" s="44"/>
      <c r="G619" s="44"/>
    </row>
    <row r="620" spans="1:7" x14ac:dyDescent="0.25">
      <c r="A620" s="52" t="s">
        <v>132</v>
      </c>
      <c r="B620" s="44"/>
      <c r="C620" s="44" t="s">
        <v>131</v>
      </c>
      <c r="D620" s="44" t="s">
        <v>133</v>
      </c>
      <c r="E620" s="44">
        <v>54.933300000000003</v>
      </c>
      <c r="F620" s="44">
        <v>3</v>
      </c>
      <c r="G620" s="44">
        <v>4113</v>
      </c>
    </row>
    <row r="621" spans="1:7" x14ac:dyDescent="0.25">
      <c r="A621" s="52" t="s">
        <v>132</v>
      </c>
      <c r="B621" s="44"/>
      <c r="C621" s="44" t="s">
        <v>131</v>
      </c>
      <c r="D621" s="44" t="s">
        <v>133</v>
      </c>
      <c r="E621" s="44"/>
      <c r="F621" s="44"/>
      <c r="G621" s="44"/>
    </row>
    <row r="622" spans="1:7" x14ac:dyDescent="0.25">
      <c r="A622" s="52" t="s">
        <v>132</v>
      </c>
      <c r="B622" s="44"/>
      <c r="C622" s="44" t="s">
        <v>131</v>
      </c>
      <c r="D622" s="44" t="s">
        <v>133</v>
      </c>
      <c r="E622" s="44">
        <v>54.866700000000002</v>
      </c>
      <c r="F622" s="44">
        <v>3</v>
      </c>
      <c r="G622" s="44">
        <v>4102</v>
      </c>
    </row>
    <row r="623" spans="1:7" x14ac:dyDescent="0.25">
      <c r="A623" s="52" t="s">
        <v>132</v>
      </c>
      <c r="B623" s="44"/>
      <c r="C623" s="44" t="s">
        <v>131</v>
      </c>
      <c r="D623" s="44" t="s">
        <v>133</v>
      </c>
      <c r="E623" s="44"/>
      <c r="F623" s="44"/>
      <c r="G623" s="44"/>
    </row>
    <row r="624" spans="1:7" x14ac:dyDescent="0.25">
      <c r="A624" s="52" t="s">
        <v>132</v>
      </c>
      <c r="B624" s="44"/>
      <c r="C624" s="44" t="s">
        <v>131</v>
      </c>
      <c r="D624" s="44" t="s">
        <v>133</v>
      </c>
      <c r="E624" s="44">
        <v>54.8</v>
      </c>
      <c r="F624" s="44">
        <v>3</v>
      </c>
      <c r="G624" s="44">
        <v>4119</v>
      </c>
    </row>
    <row r="625" spans="1:7" x14ac:dyDescent="0.25">
      <c r="A625" s="52" t="s">
        <v>132</v>
      </c>
      <c r="B625" s="44"/>
      <c r="C625" s="44" t="s">
        <v>131</v>
      </c>
      <c r="D625" s="44" t="s">
        <v>133</v>
      </c>
      <c r="E625" s="44"/>
      <c r="F625" s="44"/>
      <c r="G625" s="44"/>
    </row>
    <row r="626" spans="1:7" x14ac:dyDescent="0.25">
      <c r="A626" s="52" t="s">
        <v>132</v>
      </c>
      <c r="B626" s="44"/>
      <c r="C626" s="44" t="s">
        <v>131</v>
      </c>
      <c r="D626" s="44" t="s">
        <v>133</v>
      </c>
      <c r="E626" s="44">
        <v>54.7333</v>
      </c>
      <c r="F626" s="44">
        <v>3</v>
      </c>
      <c r="G626" s="44">
        <v>4116</v>
      </c>
    </row>
    <row r="627" spans="1:7" x14ac:dyDescent="0.25">
      <c r="A627" s="52" t="s">
        <v>132</v>
      </c>
      <c r="B627" s="44"/>
      <c r="C627" s="44" t="s">
        <v>131</v>
      </c>
      <c r="D627" s="44" t="s">
        <v>133</v>
      </c>
      <c r="E627" s="44"/>
      <c r="F627" s="44"/>
      <c r="G627" s="44"/>
    </row>
    <row r="628" spans="1:7" x14ac:dyDescent="0.25">
      <c r="A628" s="52" t="s">
        <v>132</v>
      </c>
      <c r="B628" s="44"/>
      <c r="C628" s="44" t="s">
        <v>131</v>
      </c>
      <c r="D628" s="44" t="s">
        <v>133</v>
      </c>
      <c r="E628" s="44">
        <v>54.633299999999998</v>
      </c>
      <c r="F628" s="44">
        <v>3</v>
      </c>
      <c r="G628" s="44">
        <v>4105</v>
      </c>
    </row>
    <row r="629" spans="1:7" x14ac:dyDescent="0.25">
      <c r="A629" s="52" t="s">
        <v>132</v>
      </c>
      <c r="B629" s="44"/>
      <c r="C629" s="44" t="s">
        <v>131</v>
      </c>
      <c r="D629" s="44" t="s">
        <v>133</v>
      </c>
      <c r="E629" s="44"/>
      <c r="F629" s="44"/>
      <c r="G629" s="44"/>
    </row>
    <row r="630" spans="1:7" x14ac:dyDescent="0.25">
      <c r="A630" s="52" t="s">
        <v>132</v>
      </c>
      <c r="B630" s="44"/>
      <c r="C630" s="44" t="s">
        <v>131</v>
      </c>
      <c r="D630" s="44" t="s">
        <v>133</v>
      </c>
      <c r="E630" s="44">
        <v>54.5</v>
      </c>
      <c r="F630" s="44">
        <v>3</v>
      </c>
      <c r="G630" s="44">
        <v>4107</v>
      </c>
    </row>
    <row r="631" spans="1:7" x14ac:dyDescent="0.25">
      <c r="A631" s="52" t="s">
        <v>132</v>
      </c>
      <c r="B631" s="44"/>
      <c r="C631" s="44" t="s">
        <v>131</v>
      </c>
      <c r="D631" s="44" t="s">
        <v>133</v>
      </c>
      <c r="E631" s="44"/>
      <c r="F631" s="44"/>
      <c r="G631" s="44"/>
    </row>
    <row r="632" spans="1:7" x14ac:dyDescent="0.25">
      <c r="A632" s="52" t="s">
        <v>132</v>
      </c>
      <c r="B632" s="44" t="s">
        <v>135</v>
      </c>
      <c r="C632" s="44" t="s">
        <v>131</v>
      </c>
      <c r="D632" s="44" t="s">
        <v>133</v>
      </c>
      <c r="E632" s="44">
        <v>54.4</v>
      </c>
      <c r="F632" s="44">
        <v>3</v>
      </c>
      <c r="G632" s="44">
        <v>4106</v>
      </c>
    </row>
    <row r="633" spans="1:7" x14ac:dyDescent="0.25">
      <c r="A633" s="52" t="s">
        <v>132</v>
      </c>
      <c r="B633" s="44" t="s">
        <v>135</v>
      </c>
      <c r="C633" s="44" t="s">
        <v>131</v>
      </c>
      <c r="D633" s="44" t="s">
        <v>133</v>
      </c>
      <c r="E633" s="44"/>
      <c r="F633" s="44"/>
      <c r="G633" s="44"/>
    </row>
    <row r="634" spans="1:7" x14ac:dyDescent="0.25">
      <c r="A634" s="52" t="s">
        <v>132</v>
      </c>
      <c r="B634" s="44" t="s">
        <v>135</v>
      </c>
      <c r="C634" s="44" t="s">
        <v>131</v>
      </c>
      <c r="D634" s="44" t="s">
        <v>133</v>
      </c>
      <c r="E634" s="44">
        <v>54.333300000000001</v>
      </c>
      <c r="F634" s="44">
        <v>3</v>
      </c>
      <c r="G634" s="44">
        <v>4112</v>
      </c>
    </row>
    <row r="635" spans="1:7" x14ac:dyDescent="0.25">
      <c r="A635" s="52" t="s">
        <v>132</v>
      </c>
      <c r="B635" s="44" t="s">
        <v>135</v>
      </c>
      <c r="C635" s="44" t="s">
        <v>131</v>
      </c>
      <c r="D635" s="44" t="s">
        <v>133</v>
      </c>
      <c r="E635" s="44"/>
      <c r="F635" s="44"/>
      <c r="G635" s="44"/>
    </row>
    <row r="636" spans="1:7" x14ac:dyDescent="0.25">
      <c r="A636" s="52" t="s">
        <v>132</v>
      </c>
      <c r="B636" s="44" t="s">
        <v>135</v>
      </c>
      <c r="C636" s="44" t="s">
        <v>131</v>
      </c>
      <c r="D636" s="44" t="s">
        <v>133</v>
      </c>
      <c r="E636" s="44">
        <v>54.3</v>
      </c>
      <c r="F636" s="44">
        <v>3</v>
      </c>
      <c r="G636" s="44">
        <v>4111</v>
      </c>
    </row>
    <row r="637" spans="1:7" x14ac:dyDescent="0.25">
      <c r="A637" s="52" t="s">
        <v>132</v>
      </c>
      <c r="B637" s="44" t="s">
        <v>135</v>
      </c>
      <c r="C637" s="44" t="s">
        <v>131</v>
      </c>
      <c r="D637" s="44" t="s">
        <v>133</v>
      </c>
      <c r="E637" s="44"/>
      <c r="F637" s="44"/>
      <c r="G637" s="44"/>
    </row>
    <row r="638" spans="1:7" x14ac:dyDescent="0.25">
      <c r="A638" s="52" t="s">
        <v>132</v>
      </c>
      <c r="B638" s="44" t="s">
        <v>135</v>
      </c>
      <c r="C638" s="44" t="s">
        <v>131</v>
      </c>
      <c r="D638" s="44" t="s">
        <v>133</v>
      </c>
      <c r="E638" s="44">
        <v>54.2333</v>
      </c>
      <c r="F638" s="44">
        <v>3</v>
      </c>
      <c r="G638" s="44">
        <v>4121</v>
      </c>
    </row>
    <row r="639" spans="1:7" x14ac:dyDescent="0.25">
      <c r="A639" s="52" t="s">
        <v>132</v>
      </c>
      <c r="B639" s="44" t="s">
        <v>135</v>
      </c>
      <c r="C639" s="44" t="s">
        <v>131</v>
      </c>
      <c r="D639" s="44" t="s">
        <v>133</v>
      </c>
      <c r="E639" s="44"/>
      <c r="F639" s="44"/>
      <c r="G639" s="44"/>
    </row>
    <row r="640" spans="1:7" x14ac:dyDescent="0.25">
      <c r="A640" s="52" t="s">
        <v>132</v>
      </c>
      <c r="B640" s="44" t="s">
        <v>135</v>
      </c>
      <c r="C640" s="44" t="s">
        <v>131</v>
      </c>
      <c r="D640" s="44" t="s">
        <v>133</v>
      </c>
      <c r="E640" s="44">
        <v>54.166699999999999</v>
      </c>
      <c r="F640" s="44">
        <v>3</v>
      </c>
      <c r="G640" s="44">
        <v>4109</v>
      </c>
    </row>
    <row r="641" spans="1:7" x14ac:dyDescent="0.25">
      <c r="A641" s="52" t="s">
        <v>132</v>
      </c>
      <c r="B641" s="44" t="s">
        <v>135</v>
      </c>
      <c r="C641" s="44" t="s">
        <v>131</v>
      </c>
      <c r="D641" s="44" t="s">
        <v>133</v>
      </c>
      <c r="E641" s="44"/>
      <c r="F641" s="44"/>
      <c r="G641" s="44"/>
    </row>
    <row r="642" spans="1:7" x14ac:dyDescent="0.25">
      <c r="A642" s="52" t="s">
        <v>132</v>
      </c>
      <c r="B642" s="44" t="s">
        <v>135</v>
      </c>
      <c r="C642" s="44" t="s">
        <v>131</v>
      </c>
      <c r="D642" s="44" t="s">
        <v>133</v>
      </c>
      <c r="E642" s="44">
        <v>54.133299999999998</v>
      </c>
      <c r="F642" s="44">
        <v>3</v>
      </c>
      <c r="G642" s="44">
        <v>4101</v>
      </c>
    </row>
    <row r="643" spans="1:7" x14ac:dyDescent="0.25">
      <c r="A643" s="52" t="s">
        <v>132</v>
      </c>
      <c r="B643" s="44" t="s">
        <v>135</v>
      </c>
      <c r="C643" s="44" t="s">
        <v>131</v>
      </c>
      <c r="D643" s="44" t="s">
        <v>133</v>
      </c>
      <c r="E643" s="44"/>
      <c r="F643" s="44"/>
      <c r="G643" s="44"/>
    </row>
    <row r="644" spans="1:7" x14ac:dyDescent="0.25">
      <c r="A644" s="52" t="s">
        <v>132</v>
      </c>
      <c r="B644" s="44" t="s">
        <v>135</v>
      </c>
      <c r="C644" s="44" t="s">
        <v>131</v>
      </c>
      <c r="D644" s="44" t="s">
        <v>133</v>
      </c>
      <c r="E644" s="44">
        <v>54.1</v>
      </c>
      <c r="F644" s="44">
        <v>3</v>
      </c>
      <c r="G644" s="44">
        <v>4122</v>
      </c>
    </row>
    <row r="645" spans="1:7" x14ac:dyDescent="0.25">
      <c r="A645" s="52" t="s">
        <v>132</v>
      </c>
      <c r="B645" s="44" t="s">
        <v>135</v>
      </c>
      <c r="C645" s="44" t="s">
        <v>131</v>
      </c>
      <c r="D645" s="44" t="s">
        <v>133</v>
      </c>
      <c r="E645" s="44"/>
      <c r="F645" s="44"/>
      <c r="G645" s="44"/>
    </row>
    <row r="646" spans="1:7" x14ac:dyDescent="0.25">
      <c r="A646" s="52" t="s">
        <v>132</v>
      </c>
      <c r="B646" s="44" t="s">
        <v>135</v>
      </c>
      <c r="C646" s="44" t="s">
        <v>131</v>
      </c>
      <c r="D646" s="44" t="s">
        <v>133</v>
      </c>
      <c r="E646" s="44">
        <v>53.933300000000003</v>
      </c>
      <c r="F646" s="44">
        <v>3</v>
      </c>
      <c r="G646" s="44">
        <v>4103</v>
      </c>
    </row>
    <row r="647" spans="1:7" x14ac:dyDescent="0.25">
      <c r="A647" s="52" t="s">
        <v>132</v>
      </c>
      <c r="B647" s="44" t="s">
        <v>135</v>
      </c>
      <c r="C647" s="44"/>
      <c r="D647" s="44" t="s">
        <v>133</v>
      </c>
      <c r="E647" s="44"/>
      <c r="F647" s="44"/>
      <c r="G647" s="44"/>
    </row>
    <row r="648" spans="1:7" x14ac:dyDescent="0.25">
      <c r="A648" s="52" t="s">
        <v>132</v>
      </c>
      <c r="B648" s="44" t="s">
        <v>135</v>
      </c>
      <c r="C648" s="44"/>
      <c r="D648" s="44" t="s">
        <v>133</v>
      </c>
      <c r="E648" s="44">
        <v>53.7667</v>
      </c>
      <c r="F648" s="44">
        <v>3</v>
      </c>
      <c r="G648" s="44">
        <v>4115</v>
      </c>
    </row>
    <row r="649" spans="1:7" x14ac:dyDescent="0.25">
      <c r="A649" s="52" t="s">
        <v>132</v>
      </c>
      <c r="B649" s="44" t="s">
        <v>135</v>
      </c>
      <c r="C649" s="44"/>
      <c r="D649" s="44" t="s">
        <v>133</v>
      </c>
      <c r="E649" s="44"/>
      <c r="F649" s="44"/>
      <c r="G649" s="44"/>
    </row>
    <row r="650" spans="1:7" x14ac:dyDescent="0.25">
      <c r="A650" s="52" t="s">
        <v>132</v>
      </c>
      <c r="B650" s="44" t="s">
        <v>135</v>
      </c>
      <c r="C650" s="44"/>
      <c r="D650" s="44" t="s">
        <v>133</v>
      </c>
      <c r="E650" s="44">
        <v>53.7667</v>
      </c>
      <c r="F650" s="44">
        <v>3</v>
      </c>
      <c r="G650" s="44">
        <v>4117</v>
      </c>
    </row>
    <row r="651" spans="1:7" x14ac:dyDescent="0.25">
      <c r="A651" s="52"/>
      <c r="B651" s="44" t="s">
        <v>135</v>
      </c>
      <c r="C651" s="44"/>
      <c r="D651" s="44" t="s">
        <v>133</v>
      </c>
      <c r="E651" s="44"/>
      <c r="F651" s="44"/>
      <c r="G651" s="44"/>
    </row>
    <row r="652" spans="1:7" x14ac:dyDescent="0.25">
      <c r="A652" s="52"/>
      <c r="B652" s="44" t="s">
        <v>135</v>
      </c>
      <c r="C652" s="44"/>
      <c r="D652" s="44" t="s">
        <v>133</v>
      </c>
      <c r="E652" s="44">
        <v>53.7</v>
      </c>
      <c r="F652" s="44">
        <v>3</v>
      </c>
      <c r="G652" s="44">
        <v>4114</v>
      </c>
    </row>
    <row r="653" spans="1:7" x14ac:dyDescent="0.25">
      <c r="A653" s="52"/>
      <c r="B653" s="44" t="s">
        <v>135</v>
      </c>
      <c r="C653" s="44"/>
      <c r="D653" s="44"/>
      <c r="E653" s="44"/>
      <c r="F653" s="44"/>
      <c r="G653" s="44"/>
    </row>
    <row r="654" spans="1:7" x14ac:dyDescent="0.25">
      <c r="A654" s="52"/>
      <c r="B654" s="44" t="s">
        <v>135</v>
      </c>
      <c r="C654" s="44"/>
      <c r="D654" s="44"/>
      <c r="E654" s="44">
        <v>53.1</v>
      </c>
      <c r="F654" s="44">
        <v>2</v>
      </c>
      <c r="G654" s="44">
        <v>4110</v>
      </c>
    </row>
    <row r="655" spans="1:7" x14ac:dyDescent="0.25">
      <c r="A655" s="48"/>
    </row>
    <row r="656" spans="1:7" x14ac:dyDescent="0.25">
      <c r="A656" s="48"/>
    </row>
    <row r="658" spans="1:2" x14ac:dyDescent="0.25">
      <c r="A658" s="49"/>
    </row>
    <row r="659" spans="1:2" x14ac:dyDescent="0.25">
      <c r="A659" s="41" t="s">
        <v>92</v>
      </c>
    </row>
    <row r="660" spans="1:2" x14ac:dyDescent="0.25">
      <c r="A660" s="48"/>
    </row>
    <row r="661" spans="1:2" x14ac:dyDescent="0.25">
      <c r="A661" s="49" t="s">
        <v>93</v>
      </c>
    </row>
    <row r="662" spans="1:2" x14ac:dyDescent="0.25">
      <c r="A662" s="49"/>
    </row>
    <row r="663" spans="1:2" x14ac:dyDescent="0.25">
      <c r="A663" s="49" t="s">
        <v>164</v>
      </c>
    </row>
    <row r="664" spans="1:2" x14ac:dyDescent="0.25">
      <c r="A664" s="42"/>
    </row>
    <row r="665" spans="1:2" x14ac:dyDescent="0.25">
      <c r="A665" s="42"/>
    </row>
    <row r="666" spans="1:2" ht="51" x14ac:dyDescent="0.25">
      <c r="A666" s="51" t="s">
        <v>104</v>
      </c>
      <c r="B666" s="51" t="s">
        <v>121</v>
      </c>
    </row>
    <row r="667" spans="1:2" ht="15.75" thickBot="1" x14ac:dyDescent="0.3">
      <c r="A667" s="42"/>
    </row>
    <row r="668" spans="1:2" x14ac:dyDescent="0.25">
      <c r="A668" s="45" t="s">
        <v>122</v>
      </c>
      <c r="B668" s="53">
        <v>0.05</v>
      </c>
    </row>
    <row r="669" spans="1:2" ht="30" x14ac:dyDescent="0.25">
      <c r="A669" s="46" t="s">
        <v>123</v>
      </c>
      <c r="B669" s="44">
        <v>41</v>
      </c>
    </row>
    <row r="670" spans="1:2" x14ac:dyDescent="0.25">
      <c r="A670" s="46" t="s">
        <v>124</v>
      </c>
      <c r="B670" s="44">
        <v>271.33080000000001</v>
      </c>
    </row>
    <row r="671" spans="1:2" x14ac:dyDescent="0.25">
      <c r="A671" s="46" t="s">
        <v>125</v>
      </c>
      <c r="B671" s="44">
        <v>2.0195400000000001</v>
      </c>
    </row>
    <row r="672" spans="1:2" ht="30" x14ac:dyDescent="0.25">
      <c r="A672" s="46" t="s">
        <v>126</v>
      </c>
      <c r="B672" s="44">
        <v>27.469000000000001</v>
      </c>
    </row>
    <row r="673" spans="1:6" ht="30" x14ac:dyDescent="0.25">
      <c r="A673" s="46" t="s">
        <v>158</v>
      </c>
      <c r="B673" s="44">
        <v>2.9333330000000002</v>
      </c>
    </row>
    <row r="674" spans="1:6" x14ac:dyDescent="0.25">
      <c r="A674" s="42"/>
    </row>
    <row r="675" spans="1:6" x14ac:dyDescent="0.25">
      <c r="A675" s="42"/>
    </row>
    <row r="676" spans="1:6" x14ac:dyDescent="0.25">
      <c r="A676" s="51" t="s">
        <v>104</v>
      </c>
      <c r="B676" s="51" t="s">
        <v>159</v>
      </c>
    </row>
    <row r="677" spans="1:6" ht="15.75" thickBot="1" x14ac:dyDescent="0.3">
      <c r="A677" s="42"/>
    </row>
    <row r="678" spans="1:6" x14ac:dyDescent="0.25">
      <c r="A678" s="77" t="s">
        <v>127</v>
      </c>
      <c r="B678" s="78"/>
      <c r="C678" s="78"/>
      <c r="D678" s="78"/>
      <c r="E678" s="78"/>
      <c r="F678" s="78"/>
    </row>
    <row r="679" spans="1:6" x14ac:dyDescent="0.25">
      <c r="A679" s="79" t="s">
        <v>128</v>
      </c>
      <c r="B679" s="80"/>
      <c r="C679" s="80"/>
      <c r="D679" s="80"/>
      <c r="E679" s="80"/>
      <c r="F679" s="80"/>
    </row>
    <row r="680" spans="1:6" x14ac:dyDescent="0.25">
      <c r="A680" s="79" t="s">
        <v>129</v>
      </c>
      <c r="B680" s="80"/>
      <c r="C680" s="80"/>
      <c r="D680" s="43" t="s">
        <v>77</v>
      </c>
      <c r="E680" s="43" t="s">
        <v>130</v>
      </c>
      <c r="F680" s="43" t="s">
        <v>87</v>
      </c>
    </row>
    <row r="681" spans="1:6" x14ac:dyDescent="0.25">
      <c r="A681" s="52"/>
      <c r="B681" s="44" t="s">
        <v>131</v>
      </c>
      <c r="C681" s="44"/>
      <c r="D681" s="44">
        <v>120.96</v>
      </c>
      <c r="E681" s="44">
        <v>3</v>
      </c>
      <c r="F681" s="44">
        <v>4109</v>
      </c>
    </row>
    <row r="682" spans="1:6" x14ac:dyDescent="0.25">
      <c r="A682" s="52"/>
      <c r="B682" s="44" t="s">
        <v>131</v>
      </c>
      <c r="C682" s="44"/>
      <c r="D682" s="44"/>
      <c r="E682" s="44"/>
      <c r="F682" s="44"/>
    </row>
    <row r="683" spans="1:6" x14ac:dyDescent="0.25">
      <c r="A683" s="52" t="s">
        <v>132</v>
      </c>
      <c r="B683" s="44" t="s">
        <v>131</v>
      </c>
      <c r="C683" s="44"/>
      <c r="D683" s="44">
        <v>118.76</v>
      </c>
      <c r="E683" s="44">
        <v>3</v>
      </c>
      <c r="F683" s="44">
        <v>4117</v>
      </c>
    </row>
    <row r="684" spans="1:6" x14ac:dyDescent="0.25">
      <c r="A684" s="52" t="s">
        <v>132</v>
      </c>
      <c r="B684" s="44" t="s">
        <v>131</v>
      </c>
      <c r="C684" s="44"/>
      <c r="D684" s="44"/>
      <c r="E684" s="44"/>
      <c r="F684" s="44"/>
    </row>
    <row r="685" spans="1:6" x14ac:dyDescent="0.25">
      <c r="A685" s="52" t="s">
        <v>132</v>
      </c>
      <c r="B685" s="44" t="s">
        <v>131</v>
      </c>
      <c r="C685" s="44" t="s">
        <v>133</v>
      </c>
      <c r="D685" s="44">
        <v>110.74</v>
      </c>
      <c r="E685" s="44">
        <v>3</v>
      </c>
      <c r="F685" s="44">
        <v>4115</v>
      </c>
    </row>
    <row r="686" spans="1:6" x14ac:dyDescent="0.25">
      <c r="A686" s="52" t="s">
        <v>132</v>
      </c>
      <c r="B686" s="44" t="s">
        <v>131</v>
      </c>
      <c r="C686" s="44" t="s">
        <v>133</v>
      </c>
      <c r="D686" s="44"/>
      <c r="E686" s="44"/>
      <c r="F686" s="44"/>
    </row>
    <row r="687" spans="1:6" x14ac:dyDescent="0.25">
      <c r="A687" s="52" t="s">
        <v>132</v>
      </c>
      <c r="B687" s="44" t="s">
        <v>131</v>
      </c>
      <c r="C687" s="44" t="s">
        <v>133</v>
      </c>
      <c r="D687" s="44">
        <v>107.21</v>
      </c>
      <c r="E687" s="44">
        <v>3</v>
      </c>
      <c r="F687" s="44">
        <v>4116</v>
      </c>
    </row>
    <row r="688" spans="1:6" x14ac:dyDescent="0.25">
      <c r="A688" s="52" t="s">
        <v>132</v>
      </c>
      <c r="B688" s="44" t="s">
        <v>131</v>
      </c>
      <c r="C688" s="44" t="s">
        <v>133</v>
      </c>
      <c r="D688" s="44"/>
      <c r="E688" s="44"/>
      <c r="F688" s="44"/>
    </row>
    <row r="689" spans="1:6" x14ac:dyDescent="0.25">
      <c r="A689" s="52" t="s">
        <v>132</v>
      </c>
      <c r="B689" s="44" t="s">
        <v>131</v>
      </c>
      <c r="C689" s="44" t="s">
        <v>133</v>
      </c>
      <c r="D689" s="44">
        <v>106.98</v>
      </c>
      <c r="E689" s="44">
        <v>3</v>
      </c>
      <c r="F689" s="44">
        <v>4113</v>
      </c>
    </row>
    <row r="690" spans="1:6" x14ac:dyDescent="0.25">
      <c r="A690" s="52" t="s">
        <v>132</v>
      </c>
      <c r="B690" s="44" t="s">
        <v>131</v>
      </c>
      <c r="C690" s="44" t="s">
        <v>133</v>
      </c>
      <c r="D690" s="44"/>
      <c r="E690" s="44"/>
      <c r="F690" s="44"/>
    </row>
    <row r="691" spans="1:6" x14ac:dyDescent="0.25">
      <c r="A691" s="52" t="s">
        <v>132</v>
      </c>
      <c r="B691" s="44" t="s">
        <v>131</v>
      </c>
      <c r="C691" s="44" t="s">
        <v>133</v>
      </c>
      <c r="D691" s="44">
        <v>105.92</v>
      </c>
      <c r="E691" s="44">
        <v>3</v>
      </c>
      <c r="F691" s="44">
        <v>4102</v>
      </c>
    </row>
    <row r="692" spans="1:6" x14ac:dyDescent="0.25">
      <c r="A692" s="52" t="s">
        <v>132</v>
      </c>
      <c r="B692" s="44" t="s">
        <v>131</v>
      </c>
      <c r="C692" s="44" t="s">
        <v>133</v>
      </c>
      <c r="D692" s="44"/>
      <c r="E692" s="44"/>
      <c r="F692" s="44"/>
    </row>
    <row r="693" spans="1:6" x14ac:dyDescent="0.25">
      <c r="A693" s="52" t="s">
        <v>132</v>
      </c>
      <c r="B693" s="44" t="s">
        <v>131</v>
      </c>
      <c r="C693" s="44" t="s">
        <v>133</v>
      </c>
      <c r="D693" s="44">
        <v>105.68</v>
      </c>
      <c r="E693" s="44">
        <v>3</v>
      </c>
      <c r="F693" s="44">
        <v>4103</v>
      </c>
    </row>
    <row r="694" spans="1:6" x14ac:dyDescent="0.25">
      <c r="A694" s="52" t="s">
        <v>132</v>
      </c>
      <c r="B694" s="44" t="s">
        <v>131</v>
      </c>
      <c r="C694" s="44" t="s">
        <v>133</v>
      </c>
      <c r="D694" s="44"/>
      <c r="E694" s="44"/>
      <c r="F694" s="44"/>
    </row>
    <row r="695" spans="1:6" x14ac:dyDescent="0.25">
      <c r="A695" s="52" t="s">
        <v>132</v>
      </c>
      <c r="B695" s="44" t="s">
        <v>131</v>
      </c>
      <c r="C695" s="44" t="s">
        <v>133</v>
      </c>
      <c r="D695" s="44">
        <v>105.35</v>
      </c>
      <c r="E695" s="44">
        <v>3</v>
      </c>
      <c r="F695" s="44">
        <v>4111</v>
      </c>
    </row>
    <row r="696" spans="1:6" x14ac:dyDescent="0.25">
      <c r="A696" s="52" t="s">
        <v>132</v>
      </c>
      <c r="B696" s="44" t="s">
        <v>131</v>
      </c>
      <c r="C696" s="44" t="s">
        <v>133</v>
      </c>
      <c r="D696" s="44"/>
      <c r="E696" s="44"/>
      <c r="F696" s="44"/>
    </row>
    <row r="697" spans="1:6" x14ac:dyDescent="0.25">
      <c r="A697" s="52" t="s">
        <v>132</v>
      </c>
      <c r="B697" s="44" t="s">
        <v>131</v>
      </c>
      <c r="C697" s="44" t="s">
        <v>133</v>
      </c>
      <c r="D697" s="44">
        <v>103.86</v>
      </c>
      <c r="E697" s="44">
        <v>3</v>
      </c>
      <c r="F697" s="44">
        <v>4121</v>
      </c>
    </row>
    <row r="698" spans="1:6" x14ac:dyDescent="0.25">
      <c r="A698" s="52" t="s">
        <v>132</v>
      </c>
      <c r="B698" s="44" t="s">
        <v>131</v>
      </c>
      <c r="C698" s="44" t="s">
        <v>133</v>
      </c>
      <c r="D698" s="44"/>
      <c r="E698" s="44"/>
      <c r="F698" s="44"/>
    </row>
    <row r="699" spans="1:6" x14ac:dyDescent="0.25">
      <c r="A699" s="52" t="s">
        <v>132</v>
      </c>
      <c r="B699" s="44" t="s">
        <v>131</v>
      </c>
      <c r="C699" s="44" t="s">
        <v>133</v>
      </c>
      <c r="D699" s="44">
        <v>103.68</v>
      </c>
      <c r="E699" s="44">
        <v>2</v>
      </c>
      <c r="F699" s="44">
        <v>4110</v>
      </c>
    </row>
    <row r="700" spans="1:6" x14ac:dyDescent="0.25">
      <c r="A700" s="52" t="s">
        <v>132</v>
      </c>
      <c r="B700" s="44" t="s">
        <v>131</v>
      </c>
      <c r="C700" s="44" t="s">
        <v>133</v>
      </c>
      <c r="D700" s="44"/>
      <c r="E700" s="44"/>
      <c r="F700" s="44"/>
    </row>
    <row r="701" spans="1:6" x14ac:dyDescent="0.25">
      <c r="A701" s="52" t="s">
        <v>132</v>
      </c>
      <c r="B701" s="44" t="s">
        <v>131</v>
      </c>
      <c r="C701" s="44" t="s">
        <v>133</v>
      </c>
      <c r="D701" s="44">
        <v>102.6</v>
      </c>
      <c r="E701" s="44">
        <v>3</v>
      </c>
      <c r="F701" s="44">
        <v>4106</v>
      </c>
    </row>
    <row r="702" spans="1:6" x14ac:dyDescent="0.25">
      <c r="A702" s="52" t="s">
        <v>132</v>
      </c>
      <c r="B702" s="44" t="s">
        <v>131</v>
      </c>
      <c r="C702" s="44" t="s">
        <v>133</v>
      </c>
      <c r="D702" s="44"/>
      <c r="E702" s="44"/>
      <c r="F702" s="44"/>
    </row>
    <row r="703" spans="1:6" x14ac:dyDescent="0.25">
      <c r="A703" s="52" t="s">
        <v>132</v>
      </c>
      <c r="B703" s="44" t="s">
        <v>131</v>
      </c>
      <c r="C703" s="44" t="s">
        <v>133</v>
      </c>
      <c r="D703" s="44">
        <v>100.59</v>
      </c>
      <c r="E703" s="44">
        <v>3</v>
      </c>
      <c r="F703" s="44">
        <v>4101</v>
      </c>
    </row>
    <row r="704" spans="1:6" x14ac:dyDescent="0.25">
      <c r="A704" s="52" t="s">
        <v>132</v>
      </c>
      <c r="B704" s="44" t="s">
        <v>131</v>
      </c>
      <c r="C704" s="44" t="s">
        <v>133</v>
      </c>
      <c r="D704" s="44"/>
      <c r="E704" s="44"/>
      <c r="F704" s="44"/>
    </row>
    <row r="705" spans="1:6" x14ac:dyDescent="0.25">
      <c r="A705" s="52" t="s">
        <v>132</v>
      </c>
      <c r="B705" s="44" t="s">
        <v>131</v>
      </c>
      <c r="C705" s="44" t="s">
        <v>133</v>
      </c>
      <c r="D705" s="44">
        <v>95.9</v>
      </c>
      <c r="E705" s="44">
        <v>3</v>
      </c>
      <c r="F705" s="44">
        <v>4119</v>
      </c>
    </row>
    <row r="706" spans="1:6" x14ac:dyDescent="0.25">
      <c r="A706" s="52" t="s">
        <v>132</v>
      </c>
      <c r="B706" s="44" t="s">
        <v>131</v>
      </c>
      <c r="C706" s="44" t="s">
        <v>133</v>
      </c>
      <c r="D706" s="44"/>
      <c r="E706" s="44"/>
      <c r="F706" s="44"/>
    </row>
    <row r="707" spans="1:6" x14ac:dyDescent="0.25">
      <c r="A707" s="52" t="s">
        <v>132</v>
      </c>
      <c r="B707" s="44" t="s">
        <v>131</v>
      </c>
      <c r="C707" s="44" t="s">
        <v>133</v>
      </c>
      <c r="D707" s="44">
        <v>95.47</v>
      </c>
      <c r="E707" s="44">
        <v>3</v>
      </c>
      <c r="F707" s="44">
        <v>4118</v>
      </c>
    </row>
    <row r="708" spans="1:6" x14ac:dyDescent="0.25">
      <c r="A708" s="52" t="s">
        <v>132</v>
      </c>
      <c r="B708" s="44" t="s">
        <v>131</v>
      </c>
      <c r="C708" s="44" t="s">
        <v>133</v>
      </c>
      <c r="D708" s="44"/>
      <c r="E708" s="44"/>
      <c r="F708" s="44"/>
    </row>
    <row r="709" spans="1:6" x14ac:dyDescent="0.25">
      <c r="A709" s="52" t="s">
        <v>132</v>
      </c>
      <c r="B709" s="44" t="s">
        <v>131</v>
      </c>
      <c r="C709" s="44" t="s">
        <v>133</v>
      </c>
      <c r="D709" s="44">
        <v>94.52</v>
      </c>
      <c r="E709" s="44">
        <v>3</v>
      </c>
      <c r="F709" s="44">
        <v>4108</v>
      </c>
    </row>
    <row r="710" spans="1:6" x14ac:dyDescent="0.25">
      <c r="A710" s="52" t="s">
        <v>132</v>
      </c>
      <c r="B710" s="44" t="s">
        <v>131</v>
      </c>
      <c r="C710" s="44" t="s">
        <v>133</v>
      </c>
      <c r="D710" s="44"/>
      <c r="E710" s="44"/>
      <c r="F710" s="44"/>
    </row>
    <row r="711" spans="1:6" x14ac:dyDescent="0.25">
      <c r="A711" s="52" t="s">
        <v>132</v>
      </c>
      <c r="B711" s="44" t="s">
        <v>131</v>
      </c>
      <c r="C711" s="44" t="s">
        <v>133</v>
      </c>
      <c r="D711" s="44">
        <v>94.12</v>
      </c>
      <c r="E711" s="44">
        <v>3</v>
      </c>
      <c r="F711" s="44">
        <v>4105</v>
      </c>
    </row>
    <row r="712" spans="1:6" x14ac:dyDescent="0.25">
      <c r="A712" s="52" t="s">
        <v>132</v>
      </c>
      <c r="B712" s="44"/>
      <c r="C712" s="44" t="s">
        <v>133</v>
      </c>
      <c r="D712" s="44"/>
      <c r="E712" s="44"/>
      <c r="F712" s="44"/>
    </row>
    <row r="713" spans="1:6" x14ac:dyDescent="0.25">
      <c r="A713" s="52" t="s">
        <v>132</v>
      </c>
      <c r="B713" s="44"/>
      <c r="C713" s="44" t="s">
        <v>133</v>
      </c>
      <c r="D713" s="44">
        <v>91.5</v>
      </c>
      <c r="E713" s="44">
        <v>3</v>
      </c>
      <c r="F713" s="44">
        <v>4114</v>
      </c>
    </row>
    <row r="714" spans="1:6" x14ac:dyDescent="0.25">
      <c r="A714" s="52"/>
      <c r="B714" s="44"/>
      <c r="C714" s="44" t="s">
        <v>133</v>
      </c>
      <c r="D714" s="44"/>
      <c r="E714" s="44"/>
      <c r="F714" s="44"/>
    </row>
    <row r="715" spans="1:6" x14ac:dyDescent="0.25">
      <c r="A715" s="52"/>
      <c r="B715" s="44"/>
      <c r="C715" s="44" t="s">
        <v>133</v>
      </c>
      <c r="D715" s="44">
        <v>90.79</v>
      </c>
      <c r="E715" s="44">
        <v>3</v>
      </c>
      <c r="F715" s="44">
        <v>4104</v>
      </c>
    </row>
    <row r="716" spans="1:6" x14ac:dyDescent="0.25">
      <c r="A716" s="52"/>
      <c r="B716" s="44"/>
      <c r="C716" s="44" t="s">
        <v>133</v>
      </c>
      <c r="D716" s="44"/>
      <c r="E716" s="44"/>
      <c r="F716" s="44"/>
    </row>
    <row r="717" spans="1:6" x14ac:dyDescent="0.25">
      <c r="A717" s="52"/>
      <c r="B717" s="44"/>
      <c r="C717" s="44" t="s">
        <v>133</v>
      </c>
      <c r="D717" s="44">
        <v>89.7</v>
      </c>
      <c r="E717" s="44">
        <v>3</v>
      </c>
      <c r="F717" s="44">
        <v>4120</v>
      </c>
    </row>
    <row r="718" spans="1:6" x14ac:dyDescent="0.25">
      <c r="A718" s="52"/>
      <c r="B718" s="44"/>
      <c r="C718" s="44" t="s">
        <v>133</v>
      </c>
      <c r="D718" s="44"/>
      <c r="E718" s="44"/>
      <c r="F718" s="44"/>
    </row>
    <row r="719" spans="1:6" x14ac:dyDescent="0.25">
      <c r="A719" s="52"/>
      <c r="B719" s="44"/>
      <c r="C719" s="44" t="s">
        <v>133</v>
      </c>
      <c r="D719" s="44">
        <v>86.9</v>
      </c>
      <c r="E719" s="44">
        <v>3</v>
      </c>
      <c r="F719" s="44">
        <v>4112</v>
      </c>
    </row>
    <row r="720" spans="1:6" x14ac:dyDescent="0.25">
      <c r="A720" s="52"/>
      <c r="B720" s="44"/>
      <c r="C720" s="44" t="s">
        <v>133</v>
      </c>
      <c r="D720" s="44"/>
      <c r="E720" s="44"/>
      <c r="F720" s="44"/>
    </row>
    <row r="721" spans="1:6" x14ac:dyDescent="0.25">
      <c r="A721" s="52"/>
      <c r="B721" s="44"/>
      <c r="C721" s="44" t="s">
        <v>133</v>
      </c>
      <c r="D721" s="44">
        <v>86</v>
      </c>
      <c r="E721" s="44">
        <v>3</v>
      </c>
      <c r="F721" s="44">
        <v>4122</v>
      </c>
    </row>
    <row r="722" spans="1:6" x14ac:dyDescent="0.25">
      <c r="A722" s="52"/>
      <c r="B722" s="44"/>
      <c r="C722" s="44" t="s">
        <v>133</v>
      </c>
      <c r="D722" s="44"/>
      <c r="E722" s="44"/>
      <c r="F722" s="44"/>
    </row>
    <row r="723" spans="1:6" x14ac:dyDescent="0.25">
      <c r="A723" s="52"/>
      <c r="B723" s="44"/>
      <c r="C723" s="44" t="s">
        <v>133</v>
      </c>
      <c r="D723" s="44">
        <v>85.54</v>
      </c>
      <c r="E723" s="44">
        <v>3</v>
      </c>
      <c r="F723" s="44">
        <v>4107</v>
      </c>
    </row>
    <row r="724" spans="1:6" x14ac:dyDescent="0.25">
      <c r="A724" s="48"/>
    </row>
    <row r="725" spans="1:6" x14ac:dyDescent="0.25">
      <c r="A725" s="48"/>
    </row>
    <row r="727" spans="1:6" x14ac:dyDescent="0.25">
      <c r="A727" s="49"/>
    </row>
    <row r="728" spans="1:6" x14ac:dyDescent="0.25">
      <c r="A728" s="41" t="s">
        <v>92</v>
      </c>
    </row>
    <row r="729" spans="1:6" x14ac:dyDescent="0.25">
      <c r="A729" s="48"/>
    </row>
    <row r="730" spans="1:6" x14ac:dyDescent="0.25">
      <c r="A730" s="49" t="s">
        <v>93</v>
      </c>
    </row>
    <row r="731" spans="1:6" x14ac:dyDescent="0.25">
      <c r="A731" s="49"/>
    </row>
    <row r="732" spans="1:6" x14ac:dyDescent="0.25">
      <c r="A732" s="49" t="s">
        <v>165</v>
      </c>
    </row>
    <row r="733" spans="1:6" x14ac:dyDescent="0.25">
      <c r="A733" s="42"/>
    </row>
    <row r="734" spans="1:6" x14ac:dyDescent="0.25">
      <c r="A734" s="42"/>
    </row>
    <row r="735" spans="1:6" ht="51" x14ac:dyDescent="0.25">
      <c r="A735" s="51" t="s">
        <v>104</v>
      </c>
      <c r="B735" s="51" t="s">
        <v>121</v>
      </c>
    </row>
    <row r="736" spans="1:6" ht="15.75" thickBot="1" x14ac:dyDescent="0.3">
      <c r="A736" s="42"/>
    </row>
    <row r="737" spans="1:6" x14ac:dyDescent="0.25">
      <c r="A737" s="45" t="s">
        <v>122</v>
      </c>
      <c r="B737" s="53">
        <v>0.05</v>
      </c>
    </row>
    <row r="738" spans="1:6" ht="30" x14ac:dyDescent="0.25">
      <c r="A738" s="46" t="s">
        <v>123</v>
      </c>
      <c r="B738" s="44">
        <v>41</v>
      </c>
    </row>
    <row r="739" spans="1:6" x14ac:dyDescent="0.25">
      <c r="A739" s="46" t="s">
        <v>124</v>
      </c>
      <c r="B739" s="44">
        <v>283.1628</v>
      </c>
    </row>
    <row r="740" spans="1:6" x14ac:dyDescent="0.25">
      <c r="A740" s="46" t="s">
        <v>125</v>
      </c>
      <c r="B740" s="44">
        <v>2.0195400000000001</v>
      </c>
    </row>
    <row r="741" spans="1:6" ht="30" x14ac:dyDescent="0.25">
      <c r="A741" s="46" t="s">
        <v>126</v>
      </c>
      <c r="B741" s="44">
        <v>28.061</v>
      </c>
    </row>
    <row r="742" spans="1:6" ht="30" x14ac:dyDescent="0.25">
      <c r="A742" s="46" t="s">
        <v>158</v>
      </c>
      <c r="B742" s="44">
        <v>2.9333330000000002</v>
      </c>
    </row>
    <row r="743" spans="1:6" x14ac:dyDescent="0.25">
      <c r="A743" s="42"/>
    </row>
    <row r="744" spans="1:6" x14ac:dyDescent="0.25">
      <c r="A744" s="42"/>
    </row>
    <row r="745" spans="1:6" x14ac:dyDescent="0.25">
      <c r="A745" s="51" t="s">
        <v>104</v>
      </c>
      <c r="B745" s="51" t="s">
        <v>159</v>
      </c>
    </row>
    <row r="746" spans="1:6" ht="15.75" thickBot="1" x14ac:dyDescent="0.3">
      <c r="A746" s="42"/>
    </row>
    <row r="747" spans="1:6" x14ac:dyDescent="0.25">
      <c r="A747" s="77" t="s">
        <v>127</v>
      </c>
      <c r="B747" s="78"/>
      <c r="C747" s="78"/>
      <c r="D747" s="78"/>
      <c r="E747" s="78"/>
      <c r="F747" s="78"/>
    </row>
    <row r="748" spans="1:6" x14ac:dyDescent="0.25">
      <c r="A748" s="79" t="s">
        <v>128</v>
      </c>
      <c r="B748" s="80"/>
      <c r="C748" s="80"/>
      <c r="D748" s="80"/>
      <c r="E748" s="80"/>
      <c r="F748" s="80"/>
    </row>
    <row r="749" spans="1:6" x14ac:dyDescent="0.25">
      <c r="A749" s="79" t="s">
        <v>129</v>
      </c>
      <c r="B749" s="80"/>
      <c r="C749" s="80"/>
      <c r="D749" s="43" t="s">
        <v>77</v>
      </c>
      <c r="E749" s="43" t="s">
        <v>130</v>
      </c>
      <c r="F749" s="43" t="s">
        <v>87</v>
      </c>
    </row>
    <row r="750" spans="1:6" x14ac:dyDescent="0.25">
      <c r="A750" s="52"/>
      <c r="B750" s="44" t="s">
        <v>131</v>
      </c>
      <c r="C750" s="44"/>
      <c r="D750" s="44">
        <v>123.74</v>
      </c>
      <c r="E750" s="44">
        <v>3</v>
      </c>
      <c r="F750" s="44">
        <v>4109</v>
      </c>
    </row>
    <row r="751" spans="1:6" x14ac:dyDescent="0.25">
      <c r="A751" s="52"/>
      <c r="B751" s="44" t="s">
        <v>131</v>
      </c>
      <c r="C751" s="44"/>
      <c r="D751" s="44"/>
      <c r="E751" s="44"/>
      <c r="F751" s="44"/>
    </row>
    <row r="752" spans="1:6" x14ac:dyDescent="0.25">
      <c r="A752" s="52" t="s">
        <v>132</v>
      </c>
      <c r="B752" s="44" t="s">
        <v>131</v>
      </c>
      <c r="C752" s="44"/>
      <c r="D752" s="44">
        <v>121.02</v>
      </c>
      <c r="E752" s="44">
        <v>3</v>
      </c>
      <c r="F752" s="44">
        <v>4117</v>
      </c>
    </row>
    <row r="753" spans="1:6" x14ac:dyDescent="0.25">
      <c r="A753" s="52" t="s">
        <v>132</v>
      </c>
      <c r="B753" s="44" t="s">
        <v>131</v>
      </c>
      <c r="C753" s="44"/>
      <c r="D753" s="44"/>
      <c r="E753" s="44"/>
      <c r="F753" s="44"/>
    </row>
    <row r="754" spans="1:6" x14ac:dyDescent="0.25">
      <c r="A754" s="52" t="s">
        <v>132</v>
      </c>
      <c r="B754" s="44" t="s">
        <v>131</v>
      </c>
      <c r="C754" s="44" t="s">
        <v>133</v>
      </c>
      <c r="D754" s="44">
        <v>113.8</v>
      </c>
      <c r="E754" s="44">
        <v>3</v>
      </c>
      <c r="F754" s="44">
        <v>4115</v>
      </c>
    </row>
    <row r="755" spans="1:6" x14ac:dyDescent="0.25">
      <c r="A755" s="52" t="s">
        <v>132</v>
      </c>
      <c r="B755" s="44" t="s">
        <v>131</v>
      </c>
      <c r="C755" s="44" t="s">
        <v>133</v>
      </c>
      <c r="D755" s="44"/>
      <c r="E755" s="44"/>
      <c r="F755" s="44"/>
    </row>
    <row r="756" spans="1:6" x14ac:dyDescent="0.25">
      <c r="A756" s="52" t="s">
        <v>132</v>
      </c>
      <c r="B756" s="44" t="s">
        <v>131</v>
      </c>
      <c r="C756" s="44" t="s">
        <v>133</v>
      </c>
      <c r="D756" s="44">
        <v>110.15</v>
      </c>
      <c r="E756" s="44">
        <v>3</v>
      </c>
      <c r="F756" s="44">
        <v>4113</v>
      </c>
    </row>
    <row r="757" spans="1:6" x14ac:dyDescent="0.25">
      <c r="A757" s="52" t="s">
        <v>132</v>
      </c>
      <c r="B757" s="44" t="s">
        <v>131</v>
      </c>
      <c r="C757" s="44" t="s">
        <v>133</v>
      </c>
      <c r="D757" s="44"/>
      <c r="E757" s="44"/>
      <c r="F757" s="44"/>
    </row>
    <row r="758" spans="1:6" x14ac:dyDescent="0.25">
      <c r="A758" s="52" t="s">
        <v>132</v>
      </c>
      <c r="B758" s="44" t="s">
        <v>131</v>
      </c>
      <c r="C758" s="44" t="s">
        <v>133</v>
      </c>
      <c r="D758" s="44">
        <v>110.06</v>
      </c>
      <c r="E758" s="44">
        <v>3</v>
      </c>
      <c r="F758" s="44">
        <v>4116</v>
      </c>
    </row>
    <row r="759" spans="1:6" x14ac:dyDescent="0.25">
      <c r="A759" s="52" t="s">
        <v>132</v>
      </c>
      <c r="B759" s="44" t="s">
        <v>131</v>
      </c>
      <c r="C759" s="44" t="s">
        <v>133</v>
      </c>
      <c r="D759" s="44"/>
      <c r="E759" s="44"/>
      <c r="F759" s="44"/>
    </row>
    <row r="760" spans="1:6" x14ac:dyDescent="0.25">
      <c r="A760" s="52" t="s">
        <v>132</v>
      </c>
      <c r="B760" s="44" t="s">
        <v>131</v>
      </c>
      <c r="C760" s="44" t="s">
        <v>133</v>
      </c>
      <c r="D760" s="44">
        <v>108.58</v>
      </c>
      <c r="E760" s="44">
        <v>3</v>
      </c>
      <c r="F760" s="44">
        <v>4102</v>
      </c>
    </row>
    <row r="761" spans="1:6" x14ac:dyDescent="0.25">
      <c r="A761" s="52" t="s">
        <v>132</v>
      </c>
      <c r="B761" s="44" t="s">
        <v>131</v>
      </c>
      <c r="C761" s="44" t="s">
        <v>133</v>
      </c>
      <c r="D761" s="44"/>
      <c r="E761" s="44"/>
      <c r="F761" s="44"/>
    </row>
    <row r="762" spans="1:6" x14ac:dyDescent="0.25">
      <c r="A762" s="52" t="s">
        <v>132</v>
      </c>
      <c r="B762" s="44" t="s">
        <v>131</v>
      </c>
      <c r="C762" s="44" t="s">
        <v>133</v>
      </c>
      <c r="D762" s="44">
        <v>108.39</v>
      </c>
      <c r="E762" s="44">
        <v>3</v>
      </c>
      <c r="F762" s="44">
        <v>4103</v>
      </c>
    </row>
    <row r="763" spans="1:6" x14ac:dyDescent="0.25">
      <c r="A763" s="52" t="s">
        <v>132</v>
      </c>
      <c r="B763" s="44" t="s">
        <v>131</v>
      </c>
      <c r="C763" s="44" t="s">
        <v>133</v>
      </c>
      <c r="D763" s="44"/>
      <c r="E763" s="44"/>
      <c r="F763" s="44"/>
    </row>
    <row r="764" spans="1:6" x14ac:dyDescent="0.25">
      <c r="A764" s="52" t="s">
        <v>132</v>
      </c>
      <c r="B764" s="44" t="s">
        <v>131</v>
      </c>
      <c r="C764" s="44" t="s">
        <v>133</v>
      </c>
      <c r="D764" s="44">
        <v>107.59</v>
      </c>
      <c r="E764" s="44">
        <v>3</v>
      </c>
      <c r="F764" s="44">
        <v>4111</v>
      </c>
    </row>
    <row r="765" spans="1:6" x14ac:dyDescent="0.25">
      <c r="A765" s="52" t="s">
        <v>132</v>
      </c>
      <c r="B765" s="44" t="s">
        <v>131</v>
      </c>
      <c r="C765" s="44" t="s">
        <v>133</v>
      </c>
      <c r="D765" s="44"/>
      <c r="E765" s="44"/>
      <c r="F765" s="44"/>
    </row>
    <row r="766" spans="1:6" x14ac:dyDescent="0.25">
      <c r="A766" s="52" t="s">
        <v>132</v>
      </c>
      <c r="B766" s="44" t="s">
        <v>131</v>
      </c>
      <c r="C766" s="44" t="s">
        <v>133</v>
      </c>
      <c r="D766" s="44">
        <v>106.34</v>
      </c>
      <c r="E766" s="44">
        <v>3</v>
      </c>
      <c r="F766" s="44">
        <v>4121</v>
      </c>
    </row>
    <row r="767" spans="1:6" x14ac:dyDescent="0.25">
      <c r="A767" s="52" t="s">
        <v>132</v>
      </c>
      <c r="B767" s="44" t="s">
        <v>131</v>
      </c>
      <c r="C767" s="44" t="s">
        <v>133</v>
      </c>
      <c r="D767" s="44"/>
      <c r="E767" s="44"/>
      <c r="F767" s="44"/>
    </row>
    <row r="768" spans="1:6" x14ac:dyDescent="0.25">
      <c r="A768" s="52" t="s">
        <v>132</v>
      </c>
      <c r="B768" s="44" t="s">
        <v>131</v>
      </c>
      <c r="C768" s="44" t="s">
        <v>133</v>
      </c>
      <c r="D768" s="44">
        <v>106.33</v>
      </c>
      <c r="E768" s="44">
        <v>2</v>
      </c>
      <c r="F768" s="44">
        <v>4110</v>
      </c>
    </row>
    <row r="769" spans="1:6" x14ac:dyDescent="0.25">
      <c r="A769" s="52" t="s">
        <v>132</v>
      </c>
      <c r="B769" s="44" t="s">
        <v>131</v>
      </c>
      <c r="C769" s="44" t="s">
        <v>133</v>
      </c>
      <c r="D769" s="44"/>
      <c r="E769" s="44"/>
      <c r="F769" s="44"/>
    </row>
    <row r="770" spans="1:6" x14ac:dyDescent="0.25">
      <c r="A770" s="52" t="s">
        <v>132</v>
      </c>
      <c r="B770" s="44" t="s">
        <v>131</v>
      </c>
      <c r="C770" s="44" t="s">
        <v>133</v>
      </c>
      <c r="D770" s="44">
        <v>105.49</v>
      </c>
      <c r="E770" s="44">
        <v>3</v>
      </c>
      <c r="F770" s="44">
        <v>4106</v>
      </c>
    </row>
    <row r="771" spans="1:6" x14ac:dyDescent="0.25">
      <c r="A771" s="52" t="s">
        <v>132</v>
      </c>
      <c r="B771" s="44" t="s">
        <v>131</v>
      </c>
      <c r="C771" s="44" t="s">
        <v>133</v>
      </c>
      <c r="D771" s="44"/>
      <c r="E771" s="44"/>
      <c r="F771" s="44"/>
    </row>
    <row r="772" spans="1:6" x14ac:dyDescent="0.25">
      <c r="A772" s="52" t="s">
        <v>132</v>
      </c>
      <c r="B772" s="44" t="s">
        <v>131</v>
      </c>
      <c r="C772" s="44" t="s">
        <v>133</v>
      </c>
      <c r="D772" s="44">
        <v>103.05</v>
      </c>
      <c r="E772" s="44">
        <v>3</v>
      </c>
      <c r="F772" s="44">
        <v>4101</v>
      </c>
    </row>
    <row r="773" spans="1:6" x14ac:dyDescent="0.25">
      <c r="A773" s="52" t="s">
        <v>132</v>
      </c>
      <c r="B773" s="44" t="s">
        <v>131</v>
      </c>
      <c r="C773" s="44" t="s">
        <v>133</v>
      </c>
      <c r="D773" s="44"/>
      <c r="E773" s="44"/>
      <c r="F773" s="44"/>
    </row>
    <row r="774" spans="1:6" x14ac:dyDescent="0.25">
      <c r="A774" s="52" t="s">
        <v>132</v>
      </c>
      <c r="B774" s="44" t="s">
        <v>131</v>
      </c>
      <c r="C774" s="44" t="s">
        <v>133</v>
      </c>
      <c r="D774" s="44">
        <v>98.64</v>
      </c>
      <c r="E774" s="44">
        <v>3</v>
      </c>
      <c r="F774" s="44">
        <v>4119</v>
      </c>
    </row>
    <row r="775" spans="1:6" x14ac:dyDescent="0.25">
      <c r="A775" s="52" t="s">
        <v>132</v>
      </c>
      <c r="B775" s="44" t="s">
        <v>131</v>
      </c>
      <c r="C775" s="44" t="s">
        <v>133</v>
      </c>
      <c r="D775" s="44"/>
      <c r="E775" s="44"/>
      <c r="F775" s="44"/>
    </row>
    <row r="776" spans="1:6" x14ac:dyDescent="0.25">
      <c r="A776" s="52" t="s">
        <v>132</v>
      </c>
      <c r="B776" s="44" t="s">
        <v>131</v>
      </c>
      <c r="C776" s="44" t="s">
        <v>133</v>
      </c>
      <c r="D776" s="44">
        <v>97.83</v>
      </c>
      <c r="E776" s="44">
        <v>3</v>
      </c>
      <c r="F776" s="44">
        <v>4118</v>
      </c>
    </row>
    <row r="777" spans="1:6" x14ac:dyDescent="0.25">
      <c r="A777" s="52" t="s">
        <v>132</v>
      </c>
      <c r="B777" s="44" t="s">
        <v>131</v>
      </c>
      <c r="C777" s="44" t="s">
        <v>133</v>
      </c>
      <c r="D777" s="44"/>
      <c r="E777" s="44"/>
      <c r="F777" s="44"/>
    </row>
    <row r="778" spans="1:6" x14ac:dyDescent="0.25">
      <c r="A778" s="52" t="s">
        <v>132</v>
      </c>
      <c r="B778" s="44" t="s">
        <v>131</v>
      </c>
      <c r="C778" s="44" t="s">
        <v>133</v>
      </c>
      <c r="D778" s="44">
        <v>97.06</v>
      </c>
      <c r="E778" s="44">
        <v>3</v>
      </c>
      <c r="F778" s="44">
        <v>4108</v>
      </c>
    </row>
    <row r="779" spans="1:6" x14ac:dyDescent="0.25">
      <c r="A779" s="52" t="s">
        <v>132</v>
      </c>
      <c r="B779" s="44" t="s">
        <v>131</v>
      </c>
      <c r="C779" s="44" t="s">
        <v>133</v>
      </c>
      <c r="D779" s="44"/>
      <c r="E779" s="44"/>
      <c r="F779" s="44"/>
    </row>
    <row r="780" spans="1:6" x14ac:dyDescent="0.25">
      <c r="A780" s="52" t="s">
        <v>132</v>
      </c>
      <c r="B780" s="44" t="s">
        <v>131</v>
      </c>
      <c r="C780" s="44" t="s">
        <v>133</v>
      </c>
      <c r="D780" s="44">
        <v>96.58</v>
      </c>
      <c r="E780" s="44">
        <v>3</v>
      </c>
      <c r="F780" s="44">
        <v>4105</v>
      </c>
    </row>
    <row r="781" spans="1:6" x14ac:dyDescent="0.25">
      <c r="A781" s="52" t="s">
        <v>132</v>
      </c>
      <c r="B781" s="44"/>
      <c r="C781" s="44" t="s">
        <v>133</v>
      </c>
      <c r="D781" s="44"/>
      <c r="E781" s="44"/>
      <c r="F781" s="44"/>
    </row>
    <row r="782" spans="1:6" x14ac:dyDescent="0.25">
      <c r="A782" s="52" t="s">
        <v>132</v>
      </c>
      <c r="B782" s="44"/>
      <c r="C782" s="44" t="s">
        <v>133</v>
      </c>
      <c r="D782" s="44">
        <v>93.68</v>
      </c>
      <c r="E782" s="44">
        <v>3</v>
      </c>
      <c r="F782" s="44">
        <v>4114</v>
      </c>
    </row>
    <row r="783" spans="1:6" x14ac:dyDescent="0.25">
      <c r="A783" s="52"/>
      <c r="B783" s="44"/>
      <c r="C783" s="44" t="s">
        <v>133</v>
      </c>
      <c r="D783" s="44"/>
      <c r="E783" s="44"/>
      <c r="F783" s="44"/>
    </row>
    <row r="784" spans="1:6" x14ac:dyDescent="0.25">
      <c r="A784" s="52"/>
      <c r="B784" s="44"/>
      <c r="C784" s="44" t="s">
        <v>133</v>
      </c>
      <c r="D784" s="44">
        <v>92.8</v>
      </c>
      <c r="E784" s="44">
        <v>3</v>
      </c>
      <c r="F784" s="44">
        <v>4104</v>
      </c>
    </row>
    <row r="785" spans="1:6" x14ac:dyDescent="0.25">
      <c r="A785" s="52"/>
      <c r="B785" s="44"/>
      <c r="C785" s="44" t="s">
        <v>133</v>
      </c>
      <c r="D785" s="44"/>
      <c r="E785" s="44"/>
      <c r="F785" s="44"/>
    </row>
    <row r="786" spans="1:6" x14ac:dyDescent="0.25">
      <c r="A786" s="52"/>
      <c r="B786" s="44"/>
      <c r="C786" s="44" t="s">
        <v>133</v>
      </c>
      <c r="D786" s="44">
        <v>91.95</v>
      </c>
      <c r="E786" s="44">
        <v>3</v>
      </c>
      <c r="F786" s="44">
        <v>4120</v>
      </c>
    </row>
    <row r="787" spans="1:6" x14ac:dyDescent="0.25">
      <c r="A787" s="52"/>
      <c r="B787" s="44"/>
      <c r="C787" s="44" t="s">
        <v>133</v>
      </c>
      <c r="D787" s="44"/>
      <c r="E787" s="44"/>
      <c r="F787" s="44"/>
    </row>
    <row r="788" spans="1:6" x14ac:dyDescent="0.25">
      <c r="A788" s="52"/>
      <c r="B788" s="44"/>
      <c r="C788" s="44" t="s">
        <v>133</v>
      </c>
      <c r="D788" s="44">
        <v>89.12</v>
      </c>
      <c r="E788" s="44">
        <v>3</v>
      </c>
      <c r="F788" s="44">
        <v>4112</v>
      </c>
    </row>
    <row r="789" spans="1:6" x14ac:dyDescent="0.25">
      <c r="A789" s="52"/>
      <c r="B789" s="44"/>
      <c r="C789" s="44" t="s">
        <v>133</v>
      </c>
      <c r="D789" s="44"/>
      <c r="E789" s="44"/>
      <c r="F789" s="44"/>
    </row>
    <row r="790" spans="1:6" x14ac:dyDescent="0.25">
      <c r="A790" s="52"/>
      <c r="B790" s="44"/>
      <c r="C790" s="44" t="s">
        <v>133</v>
      </c>
      <c r="D790" s="44">
        <v>88.21</v>
      </c>
      <c r="E790" s="44">
        <v>3</v>
      </c>
      <c r="F790" s="44">
        <v>4122</v>
      </c>
    </row>
    <row r="791" spans="1:6" x14ac:dyDescent="0.25">
      <c r="A791" s="52"/>
      <c r="B791" s="44"/>
      <c r="C791" s="44" t="s">
        <v>133</v>
      </c>
      <c r="D791" s="44"/>
      <c r="E791" s="44"/>
      <c r="F791" s="44"/>
    </row>
    <row r="792" spans="1:6" x14ac:dyDescent="0.25">
      <c r="A792" s="52"/>
      <c r="B792" s="44"/>
      <c r="C792" s="44" t="s">
        <v>133</v>
      </c>
      <c r="D792" s="44">
        <v>87.7</v>
      </c>
      <c r="E792" s="44">
        <v>3</v>
      </c>
      <c r="F792" s="44">
        <v>4107</v>
      </c>
    </row>
    <row r="793" spans="1:6" x14ac:dyDescent="0.25">
      <c r="A793" s="48"/>
    </row>
    <row r="794" spans="1:6" x14ac:dyDescent="0.25">
      <c r="A794" s="48"/>
    </row>
    <row r="796" spans="1:6" x14ac:dyDescent="0.25">
      <c r="A796" s="49"/>
    </row>
    <row r="797" spans="1:6" x14ac:dyDescent="0.25">
      <c r="A797" s="41" t="s">
        <v>92</v>
      </c>
    </row>
    <row r="798" spans="1:6" x14ac:dyDescent="0.25">
      <c r="A798" s="48"/>
    </row>
    <row r="799" spans="1:6" x14ac:dyDescent="0.25">
      <c r="A799" s="49" t="s">
        <v>93</v>
      </c>
    </row>
    <row r="800" spans="1:6" x14ac:dyDescent="0.25">
      <c r="A800" s="49" t="s">
        <v>143</v>
      </c>
    </row>
    <row r="801" spans="1:6" ht="15.75" thickBot="1" x14ac:dyDescent="0.3">
      <c r="A801" s="42"/>
    </row>
    <row r="802" spans="1:6" ht="60" x14ac:dyDescent="0.25">
      <c r="A802" s="45" t="s">
        <v>87</v>
      </c>
      <c r="B802" s="47" t="s">
        <v>166</v>
      </c>
      <c r="C802" s="47" t="s">
        <v>167</v>
      </c>
      <c r="D802" s="47" t="s">
        <v>168</v>
      </c>
      <c r="E802" s="47" t="s">
        <v>169</v>
      </c>
      <c r="F802" s="47" t="s">
        <v>170</v>
      </c>
    </row>
    <row r="803" spans="1:6" x14ac:dyDescent="0.25">
      <c r="A803" s="46">
        <v>4101</v>
      </c>
      <c r="B803" s="44">
        <v>9.8333332999999996</v>
      </c>
      <c r="C803" s="44">
        <v>11.8666667</v>
      </c>
      <c r="D803" s="44">
        <v>54.133333299999997</v>
      </c>
      <c r="E803" s="44">
        <v>100.588645</v>
      </c>
      <c r="F803" s="44">
        <v>103.048675</v>
      </c>
    </row>
    <row r="804" spans="1:6" x14ac:dyDescent="0.25">
      <c r="A804" s="46">
        <v>4102</v>
      </c>
      <c r="B804" s="44">
        <v>9.7666667</v>
      </c>
      <c r="C804" s="44">
        <v>11.066666700000001</v>
      </c>
      <c r="D804" s="44">
        <v>54.866666700000003</v>
      </c>
      <c r="E804" s="44">
        <v>105.91680599999999</v>
      </c>
      <c r="F804" s="44">
        <v>108.575726</v>
      </c>
    </row>
    <row r="805" spans="1:6" x14ac:dyDescent="0.25">
      <c r="A805" s="46">
        <v>4103</v>
      </c>
      <c r="B805" s="44">
        <v>9.7333333</v>
      </c>
      <c r="C805" s="44">
        <v>11.8333333</v>
      </c>
      <c r="D805" s="44">
        <v>53.933333300000001</v>
      </c>
      <c r="E805" s="44">
        <v>105.679991</v>
      </c>
      <c r="F805" s="44">
        <v>108.39331900000001</v>
      </c>
    </row>
    <row r="806" spans="1:6" x14ac:dyDescent="0.25">
      <c r="A806" s="46">
        <v>4104</v>
      </c>
      <c r="B806" s="44">
        <v>10</v>
      </c>
      <c r="C806" s="44">
        <v>12.7666667</v>
      </c>
      <c r="D806" s="44">
        <v>55.066666699999999</v>
      </c>
      <c r="E806" s="44">
        <v>90.792662000000007</v>
      </c>
      <c r="F806" s="44">
        <v>92.798006999999998</v>
      </c>
    </row>
    <row r="807" spans="1:6" x14ac:dyDescent="0.25">
      <c r="A807" s="46">
        <v>4105</v>
      </c>
      <c r="B807" s="44">
        <v>9.6999999999999993</v>
      </c>
      <c r="C807" s="44">
        <v>12.7333333</v>
      </c>
      <c r="D807" s="44">
        <v>54.633333299999997</v>
      </c>
      <c r="E807" s="44">
        <v>94.117846</v>
      </c>
      <c r="F807" s="44">
        <v>96.584823999999998</v>
      </c>
    </row>
    <row r="808" spans="1:6" x14ac:dyDescent="0.25">
      <c r="A808" s="46">
        <v>4106</v>
      </c>
      <c r="B808" s="44">
        <v>9.5</v>
      </c>
      <c r="C808" s="44">
        <v>12.4</v>
      </c>
      <c r="D808" s="44">
        <v>54.4</v>
      </c>
      <c r="E808" s="44">
        <v>102.601859</v>
      </c>
      <c r="F808" s="44">
        <v>105.491703</v>
      </c>
    </row>
    <row r="809" spans="1:6" x14ac:dyDescent="0.25">
      <c r="A809" s="46">
        <v>4107</v>
      </c>
      <c r="B809" s="44">
        <v>9.8000000000000007</v>
      </c>
      <c r="C809" s="44">
        <v>12.4</v>
      </c>
      <c r="D809" s="44">
        <v>54.5</v>
      </c>
      <c r="E809" s="44">
        <v>85.540991000000005</v>
      </c>
      <c r="F809" s="44">
        <v>87.699588000000006</v>
      </c>
    </row>
    <row r="810" spans="1:6" x14ac:dyDescent="0.25">
      <c r="A810" s="46">
        <v>4108</v>
      </c>
      <c r="B810" s="44">
        <v>9.6333333000000003</v>
      </c>
      <c r="C810" s="44">
        <v>12.566666700000001</v>
      </c>
      <c r="D810" s="44">
        <v>55.066666699999999</v>
      </c>
      <c r="E810" s="44">
        <v>94.520722000000006</v>
      </c>
      <c r="F810" s="44">
        <v>97.059708999999998</v>
      </c>
    </row>
    <row r="811" spans="1:6" x14ac:dyDescent="0.25">
      <c r="A811" s="46">
        <v>4109</v>
      </c>
      <c r="B811" s="44">
        <v>10</v>
      </c>
      <c r="C811" s="44">
        <v>12.966666699999999</v>
      </c>
      <c r="D811" s="44">
        <v>54.1666667</v>
      </c>
      <c r="E811" s="44">
        <v>120.95941000000001</v>
      </c>
      <c r="F811" s="44">
        <v>123.735091</v>
      </c>
    </row>
    <row r="812" spans="1:6" x14ac:dyDescent="0.25">
      <c r="A812" s="46">
        <v>4110</v>
      </c>
      <c r="B812" s="44">
        <v>9.7642857000000003</v>
      </c>
      <c r="C812" s="44">
        <v>12.071428600000001</v>
      </c>
      <c r="D812" s="44">
        <v>53.131746</v>
      </c>
      <c r="E812" s="44">
        <v>100.714938</v>
      </c>
      <c r="F812" s="44">
        <v>103.274657</v>
      </c>
    </row>
    <row r="813" spans="1:6" x14ac:dyDescent="0.25">
      <c r="A813" s="46">
        <v>4111</v>
      </c>
      <c r="B813" s="44">
        <v>10.1333333</v>
      </c>
      <c r="C813" s="44">
        <v>12</v>
      </c>
      <c r="D813" s="44">
        <v>54.3</v>
      </c>
      <c r="E813" s="44">
        <v>105.349479</v>
      </c>
      <c r="F813" s="44">
        <v>107.586861</v>
      </c>
    </row>
    <row r="814" spans="1:6" x14ac:dyDescent="0.25">
      <c r="A814" s="46">
        <v>4112</v>
      </c>
      <c r="B814" s="44">
        <v>9.7333333</v>
      </c>
      <c r="C814" s="44">
        <v>12.3666667</v>
      </c>
      <c r="D814" s="44">
        <v>54.3333333</v>
      </c>
      <c r="E814" s="44">
        <v>86.901652999999996</v>
      </c>
      <c r="F814" s="44">
        <v>89.1233</v>
      </c>
    </row>
    <row r="815" spans="1:6" x14ac:dyDescent="0.25">
      <c r="A815" s="46">
        <v>4113</v>
      </c>
      <c r="B815" s="44">
        <v>9.4</v>
      </c>
      <c r="C815" s="44">
        <v>12.066666700000001</v>
      </c>
      <c r="D815" s="44">
        <v>54.933333300000001</v>
      </c>
      <c r="E815" s="44">
        <v>106.976665</v>
      </c>
      <c r="F815" s="44">
        <v>110.154143</v>
      </c>
    </row>
    <row r="816" spans="1:6" x14ac:dyDescent="0.25">
      <c r="A816" s="46">
        <v>4114</v>
      </c>
      <c r="B816" s="44">
        <v>9.9666666999999993</v>
      </c>
      <c r="C816" s="44">
        <v>12.433333299999999</v>
      </c>
      <c r="D816" s="44">
        <v>53.7</v>
      </c>
      <c r="E816" s="44">
        <v>91.496200999999999</v>
      </c>
      <c r="F816" s="44">
        <v>93.677952000000005</v>
      </c>
    </row>
    <row r="817" spans="1:6" x14ac:dyDescent="0.25">
      <c r="A817" s="46">
        <v>4115</v>
      </c>
      <c r="B817" s="44">
        <v>9.6</v>
      </c>
      <c r="C817" s="44">
        <v>12.4</v>
      </c>
      <c r="D817" s="44">
        <v>53.766666700000002</v>
      </c>
      <c r="E817" s="44">
        <v>110.74303999999999</v>
      </c>
      <c r="F817" s="44">
        <v>113.801131</v>
      </c>
    </row>
    <row r="818" spans="1:6" x14ac:dyDescent="0.25">
      <c r="A818" s="46">
        <v>4116</v>
      </c>
      <c r="B818" s="44">
        <v>9.6</v>
      </c>
      <c r="C818" s="44">
        <v>12.8333333</v>
      </c>
      <c r="D818" s="44">
        <v>54.733333299999998</v>
      </c>
      <c r="E818" s="44">
        <v>107.206688</v>
      </c>
      <c r="F818" s="44">
        <v>110.05634499999999</v>
      </c>
    </row>
    <row r="819" spans="1:6" x14ac:dyDescent="0.25">
      <c r="A819" s="46">
        <v>4117</v>
      </c>
      <c r="B819" s="44">
        <v>10.3333333</v>
      </c>
      <c r="C819" s="44">
        <v>10.8</v>
      </c>
      <c r="D819" s="44">
        <v>53.766666700000002</v>
      </c>
      <c r="E819" s="44">
        <v>118.756906</v>
      </c>
      <c r="F819" s="44">
        <v>121.017618</v>
      </c>
    </row>
    <row r="820" spans="1:6" x14ac:dyDescent="0.25">
      <c r="A820" s="46">
        <v>4118</v>
      </c>
      <c r="B820" s="44">
        <v>9.8333332999999996</v>
      </c>
      <c r="C820" s="44">
        <v>11.966666699999999</v>
      </c>
      <c r="D820" s="44">
        <v>55.233333299999998</v>
      </c>
      <c r="E820" s="44">
        <v>95.469769999999997</v>
      </c>
      <c r="F820" s="44">
        <v>97.828475999999995</v>
      </c>
    </row>
    <row r="821" spans="1:6" x14ac:dyDescent="0.25">
      <c r="A821" s="46">
        <v>4119</v>
      </c>
      <c r="B821" s="44">
        <v>9.5</v>
      </c>
      <c r="C821" s="44">
        <v>13.1333333</v>
      </c>
      <c r="D821" s="44">
        <v>54.8</v>
      </c>
      <c r="E821" s="44">
        <v>95.903732000000005</v>
      </c>
      <c r="F821" s="44">
        <v>98.643883000000002</v>
      </c>
    </row>
    <row r="822" spans="1:6" x14ac:dyDescent="0.25">
      <c r="A822" s="46">
        <v>4120</v>
      </c>
      <c r="B822" s="44">
        <v>9.7333333</v>
      </c>
      <c r="C822" s="44">
        <v>13.1333333</v>
      </c>
      <c r="D822" s="44">
        <v>55</v>
      </c>
      <c r="E822" s="44">
        <v>89.699218999999999</v>
      </c>
      <c r="F822" s="44">
        <v>91.94556</v>
      </c>
    </row>
    <row r="823" spans="1:6" x14ac:dyDescent="0.25">
      <c r="A823" s="46">
        <v>4121</v>
      </c>
      <c r="B823" s="44">
        <v>9.8666666999999997</v>
      </c>
      <c r="C823" s="44">
        <v>12.966666699999999</v>
      </c>
      <c r="D823" s="44">
        <v>54.233333299999998</v>
      </c>
      <c r="E823" s="44">
        <v>103.85530199999999</v>
      </c>
      <c r="F823" s="44">
        <v>106.341537</v>
      </c>
    </row>
    <row r="824" spans="1:6" x14ac:dyDescent="0.25">
      <c r="A824" s="46">
        <v>4122</v>
      </c>
      <c r="B824" s="44">
        <v>9.7333333</v>
      </c>
      <c r="C824" s="44">
        <v>13.4</v>
      </c>
      <c r="D824" s="44">
        <v>54.1</v>
      </c>
      <c r="E824" s="44">
        <v>85.998112000000006</v>
      </c>
      <c r="F824" s="44">
        <v>88.211279000000005</v>
      </c>
    </row>
  </sheetData>
  <mergeCells count="28">
    <mergeCell ref="A679:F679"/>
    <mergeCell ref="A680:C680"/>
    <mergeCell ref="A747:F747"/>
    <mergeCell ref="A748:F748"/>
    <mergeCell ref="A749:C749"/>
    <mergeCell ref="A678:F678"/>
    <mergeCell ref="A246:G246"/>
    <mergeCell ref="A247:D247"/>
    <mergeCell ref="A471:E471"/>
    <mergeCell ref="A472:E472"/>
    <mergeCell ref="A473:B473"/>
    <mergeCell ref="A540:F540"/>
    <mergeCell ref="A541:F541"/>
    <mergeCell ref="A542:C542"/>
    <mergeCell ref="A609:G609"/>
    <mergeCell ref="A610:G610"/>
    <mergeCell ref="A611:D611"/>
    <mergeCell ref="A245:G245"/>
    <mergeCell ref="A5:C5"/>
    <mergeCell ref="A10:B10"/>
    <mergeCell ref="A14:B14"/>
    <mergeCell ref="A15:B15"/>
    <mergeCell ref="A115:F115"/>
    <mergeCell ref="A116:F116"/>
    <mergeCell ref="A117:C117"/>
    <mergeCell ref="A180:I180"/>
    <mergeCell ref="A181:I181"/>
    <mergeCell ref="A182:F18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Planting Plan</vt:lpstr>
      <vt:lpstr>Replicated</vt:lpstr>
      <vt:lpstr>Summary</vt:lpstr>
      <vt:lpstr>STATS</vt:lpstr>
      <vt:lpstr>SAS Output</vt:lpstr>
      <vt:lpstr>'Planting Plan'!Print_Titles</vt:lpstr>
      <vt:lpstr>Replicated!Print_Titles</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Leland Sorensen;jwheeler@uidaho.edu</dc:creator>
  <cp:lastModifiedBy>Mclane, Judene - REE-ARS</cp:lastModifiedBy>
  <cp:lastPrinted>2023-05-17T21:45:08Z</cp:lastPrinted>
  <dcterms:created xsi:type="dcterms:W3CDTF">2009-09-17T21:18:30Z</dcterms:created>
  <dcterms:modified xsi:type="dcterms:W3CDTF">2024-01-24T17:00:56Z</dcterms:modified>
</cp:coreProperties>
</file>